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UKU\Desktop\Ruta caselor tradiționale\Imobil nr. 40\"/>
    </mc:Choice>
  </mc:AlternateContent>
  <xr:revisionPtr revIDLastSave="0" documentId="8_{222F8759-37CD-4DFF-8038-B11C1B8FB36E}" xr6:coauthVersionLast="47" xr6:coauthVersionMax="47" xr10:uidLastSave="{00000000-0000-0000-0000-000000000000}"/>
  <bookViews>
    <workbookView xWindow="-108" yWindow="-108" windowWidth="23256" windowHeight="12576" xr2:uid="{A4144819-3628-4332-8E0C-96093ADC9139}"/>
  </bookViews>
  <sheets>
    <sheet name="Ante Hoghilag nr 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7" i="1" l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J71" i="1" l="1"/>
  <c r="J177" i="1"/>
  <c r="J181" i="1"/>
  <c r="J185" i="1"/>
  <c r="J193" i="1"/>
  <c r="J32" i="1"/>
  <c r="J57" i="1"/>
  <c r="J115" i="1"/>
  <c r="J119" i="1"/>
  <c r="J136" i="1"/>
  <c r="J161" i="1"/>
  <c r="J36" i="1"/>
  <c r="J20" i="1"/>
  <c r="J99" i="1"/>
  <c r="J40" i="1"/>
  <c r="J86" i="1"/>
  <c r="J111" i="1"/>
  <c r="J78" i="1"/>
  <c r="J197" i="1"/>
  <c r="J44" i="1"/>
  <c r="J61" i="1"/>
  <c r="J124" i="1"/>
  <c r="J53" i="1"/>
  <c r="J132" i="1"/>
  <c r="J153" i="1"/>
  <c r="I288" i="1"/>
  <c r="F293" i="1" s="1"/>
  <c r="I293" i="1" s="1"/>
  <c r="I295" i="1" s="1"/>
  <c r="I289" i="1"/>
  <c r="J189" i="1"/>
  <c r="I290" i="1"/>
  <c r="J24" i="1"/>
  <c r="J62" i="1"/>
  <c r="J82" i="1"/>
  <c r="J103" i="1"/>
  <c r="J141" i="1"/>
  <c r="J145" i="1"/>
  <c r="I300" i="1"/>
  <c r="J28" i="1"/>
  <c r="J48" i="1"/>
  <c r="J90" i="1"/>
  <c r="J94" i="1"/>
  <c r="J107" i="1"/>
  <c r="J128" i="1"/>
  <c r="J149" i="1"/>
  <c r="J165" i="1"/>
  <c r="J169" i="1"/>
  <c r="I287" i="1"/>
  <c r="I297" i="1" s="1"/>
  <c r="I298" i="1"/>
  <c r="J173" i="1"/>
  <c r="J157" i="1"/>
  <c r="I299" i="1"/>
  <c r="I291" i="1" l="1"/>
  <c r="I301" i="1"/>
  <c r="F303" i="1" s="1"/>
  <c r="I303" i="1" s="1"/>
  <c r="F304" i="1" s="1"/>
  <c r="I304" i="1" s="1"/>
  <c r="I305" i="1" s="1"/>
  <c r="J291" i="1"/>
  <c r="J295" i="1" s="1"/>
  <c r="J305" i="1" l="1"/>
  <c r="F311" i="1" l="1"/>
  <c r="I311" i="1" s="1"/>
  <c r="F313" i="1"/>
  <c r="I313" i="1" l="1"/>
  <c r="H313" i="1"/>
  <c r="F315" i="1" l="1"/>
  <c r="I315" i="1" s="1"/>
  <c r="I316" i="1" s="1"/>
</calcChain>
</file>

<file path=xl/sharedStrings.xml><?xml version="1.0" encoding="utf-8"?>
<sst xmlns="http://schemas.openxmlformats.org/spreadsheetml/2006/main" count="104" uniqueCount="62">
  <si>
    <t>Primăria Hoghilag</t>
  </si>
  <si>
    <t>Formular F3</t>
  </si>
  <si>
    <t>Deviz estimativ</t>
  </si>
  <si>
    <t>obiectiv individual sat Hoghilag, nr. 40, jud. Sibiu</t>
  </si>
  <si>
    <t>SIMBOL ARTICOL</t>
  </si>
  <si>
    <t>PU</t>
  </si>
  <si>
    <t>VALOARE</t>
  </si>
  <si>
    <t>MATERIALE</t>
  </si>
  <si>
    <t>DENUMIRE ARTICOL</t>
  </si>
  <si>
    <t>CANTITATE</t>
  </si>
  <si>
    <t xml:space="preserve">UM </t>
  </si>
  <si>
    <t>MANOPERA</t>
  </si>
  <si>
    <t>UTILAJ</t>
  </si>
  <si>
    <t>TRANSPORT</t>
  </si>
  <si>
    <t>TOTAL</t>
  </si>
  <si>
    <t xml:space="preserve">desfacerea tencuiala </t>
  </si>
  <si>
    <t>mp</t>
  </si>
  <si>
    <t>reparatii zidarie</t>
  </si>
  <si>
    <t>refacere tencuiala</t>
  </si>
  <si>
    <t>zugraveli ext cu var pastă pe zidarie piatra în 2 straturi</t>
  </si>
  <si>
    <t>reparatii prispa casa (stâlpi prispă, podea) lemn brad</t>
  </si>
  <si>
    <t>mc</t>
  </si>
  <si>
    <t>reparații usi, ferestre, porți și portiță de acces, obloane confectionate, inocuire usa acces casa din fier</t>
  </si>
  <si>
    <t xml:space="preserve">curațare manuală material lemnos </t>
  </si>
  <si>
    <t>tratament cu soluții speciale impotriva degradarilor biologice, tratament prin pulverizare și integrare cromatica(material lemnos de la prispa, uși, ferestre, poartă, portiță)</t>
  </si>
  <si>
    <t xml:space="preserve">inlocuire jgheab D = 150mm tabla zincata, inclusiv racord jgheab, bratara jgheab capac jgheab </t>
  </si>
  <si>
    <t>ml</t>
  </si>
  <si>
    <t>inlocuire burlan la 3m D=90mm tabla zincata inclusiv racord, bratara și sita burlan</t>
  </si>
  <si>
    <t>cuie</t>
  </si>
  <si>
    <t>kg</t>
  </si>
  <si>
    <t>desfacere invelitoare degradata</t>
  </si>
  <si>
    <t>reparații invelitoare - lati</t>
  </si>
  <si>
    <t>reparatii invelitoare din tigla si coame cu tigle asezate simplu pe sipci si racord tabla zincata</t>
  </si>
  <si>
    <t>curatiri manual cu peria tigla</t>
  </si>
  <si>
    <t xml:space="preserve">evacuare material </t>
  </si>
  <si>
    <t>reparatii lemn stejar grinzi, barne, popi confecționate si montate inclus protectie lemn prin pensulare cu solutie tip bochemit si integrare cromatica</t>
  </si>
  <si>
    <t>reparații scari prispă ciment</t>
  </si>
  <si>
    <t>reparatii lemn rășinos grinzi, barne, popi, căpriori confecționate si montate inclus protectie lemn prin pensulare cu solutie tip bochemit si integrare cromatica</t>
  </si>
  <si>
    <t>inlocuire dolie invelitoare</t>
  </si>
  <si>
    <t>buc</t>
  </si>
  <si>
    <t>A.</t>
  </si>
  <si>
    <t>TOTAL CHELTUIELI DIRECTE DIN ARTICOLE</t>
  </si>
  <si>
    <t>B.</t>
  </si>
  <si>
    <t>ALTE CHELTUIELI DIRECTE</t>
  </si>
  <si>
    <t xml:space="preserve">Contributie asiguratorie pentru munca </t>
  </si>
  <si>
    <t>x</t>
  </si>
  <si>
    <t>(C.A.M.) = 2,25% </t>
  </si>
  <si>
    <t>C.</t>
  </si>
  <si>
    <t>TOTAL CHELTUIELI DIRECTE</t>
  </si>
  <si>
    <t>CHELTUIELI INDIRECTE</t>
  </si>
  <si>
    <t>BENEFICIU</t>
  </si>
  <si>
    <t>TOTAL I</t>
  </si>
  <si>
    <t>CHELTUIELI NEPREVAZUTE</t>
  </si>
  <si>
    <t>TOTAL II</t>
  </si>
  <si>
    <t>+</t>
  </si>
  <si>
    <t>TVA</t>
  </si>
  <si>
    <t>TOTAL GENERAL</t>
  </si>
  <si>
    <t>ROTAR Lucian Florin</t>
  </si>
  <si>
    <t>Administrator</t>
  </si>
  <si>
    <t>Întocmit,</t>
  </si>
  <si>
    <t xml:space="preserve">       Nistor Delia Andreea</t>
  </si>
  <si>
    <t xml:space="preserve">     Consultant tehnic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</si>
</sst>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4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1" fontId="2" fillId="0" borderId="2" xfId="0" applyNumberFormat="1" applyFont="1" applyBorder="1" applyAlignment="1">
      <alignment horizontal="right" vertical="center"/>
    </xf>
    <xf numFmtId="2" fontId="2" fillId="2" borderId="23" xfId="0" applyNumberFormat="1" applyFont="1" applyFill="1" applyBorder="1"/>
    <xf numFmtId="0" fontId="2" fillId="0" borderId="7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2" fontId="2" fillId="2" borderId="25" xfId="0" applyNumberFormat="1" applyFont="1" applyFill="1" applyBorder="1"/>
    <xf numFmtId="2" fontId="2" fillId="2" borderId="10" xfId="0" applyNumberFormat="1" applyFont="1" applyFill="1" applyBorder="1"/>
    <xf numFmtId="0" fontId="2" fillId="0" borderId="12" xfId="0" applyFont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0" borderId="2" xfId="0" applyFont="1" applyBorder="1" applyAlignment="1">
      <alignment horizontal="right"/>
    </xf>
    <xf numFmtId="2" fontId="2" fillId="2" borderId="30" xfId="0" applyNumberFormat="1" applyFont="1" applyFill="1" applyBorder="1"/>
    <xf numFmtId="0" fontId="2" fillId="2" borderId="23" xfId="0" applyFont="1" applyFill="1" applyBorder="1" applyAlignment="1">
      <alignment horizontal="center" vertical="center"/>
    </xf>
    <xf numFmtId="4" fontId="2" fillId="2" borderId="23" xfId="0" applyNumberFormat="1" applyFont="1" applyFill="1" applyBorder="1"/>
    <xf numFmtId="0" fontId="2" fillId="0" borderId="2" xfId="0" applyFont="1" applyBorder="1" applyAlignment="1">
      <alignment horizontal="right" vertical="center"/>
    </xf>
    <xf numFmtId="2" fontId="2" fillId="2" borderId="13" xfId="0" applyNumberFormat="1" applyFont="1" applyFill="1" applyBorder="1"/>
    <xf numFmtId="0" fontId="2" fillId="0" borderId="7" xfId="0" applyFont="1" applyBorder="1" applyAlignment="1">
      <alignment horizontal="right"/>
    </xf>
    <xf numFmtId="2" fontId="2" fillId="2" borderId="32" xfId="0" applyNumberFormat="1" applyFont="1" applyFill="1" applyBorder="1"/>
    <xf numFmtId="0" fontId="2" fillId="2" borderId="12" xfId="0" applyFont="1" applyFill="1" applyBorder="1"/>
    <xf numFmtId="1" fontId="2" fillId="0" borderId="2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2" fontId="2" fillId="2" borderId="31" xfId="0" applyNumberFormat="1" applyFont="1" applyFill="1" applyBorder="1"/>
    <xf numFmtId="2" fontId="2" fillId="2" borderId="29" xfId="0" applyNumberFormat="1" applyFont="1" applyFill="1" applyBorder="1"/>
    <xf numFmtId="2" fontId="2" fillId="0" borderId="10" xfId="0" applyNumberFormat="1" applyFont="1" applyBorder="1"/>
    <xf numFmtId="2" fontId="2" fillId="0" borderId="30" xfId="0" applyNumberFormat="1" applyFont="1" applyBorder="1"/>
    <xf numFmtId="2" fontId="2" fillId="0" borderId="13" xfId="0" applyNumberFormat="1" applyFont="1" applyBorder="1"/>
    <xf numFmtId="2" fontId="2" fillId="0" borderId="35" xfId="0" applyNumberFormat="1" applyFont="1" applyBorder="1"/>
    <xf numFmtId="1" fontId="2" fillId="2" borderId="20" xfId="0" applyNumberFormat="1" applyFont="1" applyFill="1" applyBorder="1" applyAlignment="1">
      <alignment horizontal="right"/>
    </xf>
    <xf numFmtId="0" fontId="2" fillId="2" borderId="19" xfId="0" applyFont="1" applyFill="1" applyBorder="1"/>
    <xf numFmtId="2" fontId="2" fillId="2" borderId="19" xfId="0" applyNumberFormat="1" applyFont="1" applyFill="1" applyBorder="1"/>
    <xf numFmtId="0" fontId="2" fillId="2" borderId="23" xfId="0" applyFont="1" applyFill="1" applyBorder="1" applyAlignment="1">
      <alignment vertical="center"/>
    </xf>
    <xf numFmtId="0" fontId="2" fillId="2" borderId="0" xfId="0" applyFont="1" applyFill="1"/>
    <xf numFmtId="2" fontId="2" fillId="2" borderId="0" xfId="0" applyNumberFormat="1" applyFont="1" applyFill="1"/>
    <xf numFmtId="0" fontId="2" fillId="2" borderId="23" xfId="0" applyFont="1" applyFill="1" applyBorder="1"/>
    <xf numFmtId="2" fontId="2" fillId="2" borderId="35" xfId="0" applyNumberFormat="1" applyFont="1" applyFill="1" applyBorder="1"/>
    <xf numFmtId="2" fontId="2" fillId="2" borderId="5" xfId="0" applyNumberFormat="1" applyFont="1" applyFill="1" applyBorder="1"/>
    <xf numFmtId="2" fontId="2" fillId="2" borderId="40" xfId="0" applyNumberFormat="1" applyFont="1" applyFill="1" applyBorder="1"/>
    <xf numFmtId="2" fontId="2" fillId="2" borderId="20" xfId="0" applyNumberFormat="1" applyFont="1" applyFill="1" applyBorder="1"/>
    <xf numFmtId="0" fontId="2" fillId="2" borderId="2" xfId="0" applyFont="1" applyFill="1" applyBorder="1" applyAlignment="1">
      <alignment horizontal="right" vertical="center"/>
    </xf>
    <xf numFmtId="0" fontId="2" fillId="2" borderId="20" xfId="0" applyFont="1" applyFill="1" applyBorder="1"/>
    <xf numFmtId="0" fontId="2" fillId="2" borderId="28" xfId="0" applyFont="1" applyFill="1" applyBorder="1"/>
    <xf numFmtId="2" fontId="2" fillId="2" borderId="41" xfId="0" applyNumberFormat="1" applyFont="1" applyFill="1" applyBorder="1"/>
    <xf numFmtId="2" fontId="2" fillId="2" borderId="42" xfId="0" applyNumberFormat="1" applyFont="1" applyFill="1" applyBorder="1"/>
    <xf numFmtId="1" fontId="2" fillId="2" borderId="2" xfId="0" applyNumberFormat="1" applyFont="1" applyFill="1" applyBorder="1" applyAlignment="1">
      <alignment horizontal="right" vertical="center"/>
    </xf>
    <xf numFmtId="2" fontId="2" fillId="0" borderId="31" xfId="0" applyNumberFormat="1" applyFont="1" applyBorder="1"/>
    <xf numFmtId="2" fontId="2" fillId="0" borderId="23" xfId="0" applyNumberFormat="1" applyFont="1" applyBorder="1"/>
    <xf numFmtId="0" fontId="2" fillId="2" borderId="7" xfId="0" applyFont="1" applyFill="1" applyBorder="1"/>
    <xf numFmtId="2" fontId="2" fillId="2" borderId="28" xfId="0" applyNumberFormat="1" applyFont="1" applyFill="1" applyBorder="1"/>
    <xf numFmtId="0" fontId="2" fillId="2" borderId="7" xfId="0" applyFont="1" applyFill="1" applyBorder="1" applyAlignment="1">
      <alignment horizontal="right"/>
    </xf>
    <xf numFmtId="1" fontId="2" fillId="2" borderId="2" xfId="0" applyNumberFormat="1" applyFont="1" applyFill="1" applyBorder="1" applyAlignment="1">
      <alignment horizontal="right"/>
    </xf>
    <xf numFmtId="2" fontId="2" fillId="0" borderId="37" xfId="0" applyNumberFormat="1" applyFont="1" applyBorder="1"/>
    <xf numFmtId="2" fontId="2" fillId="0" borderId="43" xfId="0" applyNumberFormat="1" applyFont="1" applyBorder="1"/>
    <xf numFmtId="2" fontId="2" fillId="0" borderId="2" xfId="0" applyNumberFormat="1" applyFont="1" applyBorder="1"/>
    <xf numFmtId="2" fontId="2" fillId="0" borderId="25" xfId="0" applyNumberFormat="1" applyFont="1" applyBorder="1"/>
    <xf numFmtId="2" fontId="2" fillId="0" borderId="44" xfId="0" applyNumberFormat="1" applyFont="1" applyBorder="1"/>
    <xf numFmtId="2" fontId="2" fillId="0" borderId="7" xfId="0" applyNumberFormat="1" applyFont="1" applyBorder="1"/>
    <xf numFmtId="2" fontId="2" fillId="0" borderId="14" xfId="0" applyNumberFormat="1" applyFont="1" applyBorder="1"/>
    <xf numFmtId="2" fontId="2" fillId="0" borderId="45" xfId="0" applyNumberFormat="1" applyFont="1" applyBorder="1"/>
    <xf numFmtId="2" fontId="2" fillId="0" borderId="46" xfId="0" applyNumberFormat="1" applyFont="1" applyBorder="1"/>
    <xf numFmtId="2" fontId="2" fillId="0" borderId="29" xfId="0" applyNumberFormat="1" applyFont="1" applyBorder="1"/>
    <xf numFmtId="2" fontId="2" fillId="0" borderId="5" xfId="0" applyNumberFormat="1" applyFont="1" applyBorder="1"/>
    <xf numFmtId="2" fontId="2" fillId="0" borderId="40" xfId="0" applyNumberFormat="1" applyFont="1" applyBorder="1"/>
    <xf numFmtId="2" fontId="2" fillId="0" borderId="20" xfId="0" applyNumberFormat="1" applyFont="1" applyBorder="1"/>
    <xf numFmtId="2" fontId="2" fillId="0" borderId="41" xfId="0" applyNumberFormat="1" applyFont="1" applyBorder="1"/>
    <xf numFmtId="0" fontId="2" fillId="2" borderId="27" xfId="0" applyFont="1" applyFill="1" applyBorder="1"/>
    <xf numFmtId="2" fontId="2" fillId="2" borderId="27" xfId="0" applyNumberFormat="1" applyFont="1" applyFill="1" applyBorder="1"/>
    <xf numFmtId="2" fontId="2" fillId="0" borderId="42" xfId="0" applyNumberFormat="1" applyFont="1" applyBorder="1"/>
    <xf numFmtId="2" fontId="2" fillId="0" borderId="28" xfId="0" applyNumberFormat="1" applyFont="1" applyBorder="1"/>
    <xf numFmtId="2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27" xfId="0" applyFont="1" applyBorder="1"/>
    <xf numFmtId="2" fontId="2" fillId="0" borderId="27" xfId="0" applyNumberFormat="1" applyFont="1" applyBorder="1"/>
    <xf numFmtId="0" fontId="2" fillId="0" borderId="47" xfId="0" applyFont="1" applyBorder="1"/>
    <xf numFmtId="0" fontId="2" fillId="0" borderId="6" xfId="0" applyFont="1" applyBorder="1"/>
    <xf numFmtId="2" fontId="2" fillId="0" borderId="16" xfId="0" applyNumberFormat="1" applyFont="1" applyBorder="1"/>
    <xf numFmtId="2" fontId="2" fillId="0" borderId="3" xfId="0" applyNumberFormat="1" applyFont="1" applyBorder="1"/>
    <xf numFmtId="0" fontId="2" fillId="0" borderId="24" xfId="0" applyFont="1" applyBorder="1"/>
    <xf numFmtId="0" fontId="2" fillId="0" borderId="14" xfId="0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6" xfId="0" applyFont="1" applyBorder="1"/>
    <xf numFmtId="0" fontId="2" fillId="0" borderId="56" xfId="0" applyFont="1" applyBorder="1"/>
    <xf numFmtId="0" fontId="2" fillId="0" borderId="57" xfId="0" applyFont="1" applyBorder="1"/>
    <xf numFmtId="0" fontId="2" fillId="0" borderId="44" xfId="0" applyFont="1" applyBorder="1"/>
    <xf numFmtId="0" fontId="2" fillId="0" borderId="59" xfId="0" applyFont="1" applyBorder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vertical="center"/>
    </xf>
    <xf numFmtId="2" fontId="2" fillId="2" borderId="24" xfId="0" applyNumberFormat="1" applyFont="1" applyFill="1" applyBorder="1" applyAlignment="1">
      <alignment vertical="center"/>
    </xf>
    <xf numFmtId="2" fontId="2" fillId="2" borderId="26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vertical="center"/>
    </xf>
    <xf numFmtId="2" fontId="2" fillId="2" borderId="7" xfId="0" applyNumberFormat="1" applyFont="1" applyFill="1" applyBorder="1" applyAlignment="1">
      <alignment vertical="center"/>
    </xf>
    <xf numFmtId="2" fontId="2" fillId="2" borderId="12" xfId="0" applyNumberFormat="1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vertical="center" wrapText="1"/>
    </xf>
    <xf numFmtId="2" fontId="2" fillId="2" borderId="7" xfId="0" applyNumberFormat="1" applyFont="1" applyFill="1" applyBorder="1" applyAlignment="1">
      <alignment vertical="center" wrapText="1"/>
    </xf>
    <xf numFmtId="2" fontId="2" fillId="2" borderId="1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vertical="center" wrapText="1"/>
    </xf>
    <xf numFmtId="2" fontId="2" fillId="2" borderId="24" xfId="0" applyNumberFormat="1" applyFont="1" applyFill="1" applyBorder="1" applyAlignment="1">
      <alignment vertical="center" wrapText="1"/>
    </xf>
    <xf numFmtId="2" fontId="2" fillId="2" borderId="26" xfId="0" applyNumberFormat="1" applyFont="1" applyFill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/>
    </xf>
    <xf numFmtId="2" fontId="2" fillId="2" borderId="22" xfId="0" applyNumberFormat="1" applyFont="1" applyFill="1" applyBorder="1" applyAlignment="1">
      <alignment horizontal="center"/>
    </xf>
    <xf numFmtId="2" fontId="2" fillId="2" borderId="23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2" fontId="2" fillId="2" borderId="25" xfId="0" applyNumberFormat="1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2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" fontId="2" fillId="2" borderId="29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4" fontId="2" fillId="2" borderId="31" xfId="0" applyNumberFormat="1" applyFont="1" applyFill="1" applyBorder="1" applyAlignment="1">
      <alignment horizontal="center"/>
    </xf>
    <xf numFmtId="4" fontId="2" fillId="2" borderId="23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2" fontId="2" fillId="2" borderId="13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4" fontId="2" fillId="2" borderId="12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2" borderId="32" xfId="0" applyNumberFormat="1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 vertical="center"/>
    </xf>
    <xf numFmtId="2" fontId="2" fillId="2" borderId="19" xfId="0" applyNumberFormat="1" applyFont="1" applyFill="1" applyBorder="1" applyAlignment="1">
      <alignment horizontal="center" vertical="center"/>
    </xf>
    <xf numFmtId="2" fontId="2" fillId="2" borderId="31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 vertical="center"/>
    </xf>
    <xf numFmtId="2" fontId="2" fillId="2" borderId="27" xfId="0" applyNumberFormat="1" applyFont="1" applyFill="1" applyBorder="1" applyAlignment="1">
      <alignment horizontal="center" vertical="center"/>
    </xf>
    <xf numFmtId="2" fontId="2" fillId="2" borderId="29" xfId="0" applyNumberFormat="1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4" fontId="2" fillId="0" borderId="34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4" fontId="2" fillId="0" borderId="36" xfId="0" applyNumberFormat="1" applyFont="1" applyBorder="1" applyAlignment="1">
      <alignment horizontal="center"/>
    </xf>
    <xf numFmtId="2" fontId="2" fillId="2" borderId="19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2" fontId="2" fillId="2" borderId="37" xfId="0" applyNumberFormat="1" applyFont="1" applyFill="1" applyBorder="1" applyAlignment="1">
      <alignment horizontal="center"/>
    </xf>
    <xf numFmtId="2" fontId="2" fillId="2" borderId="38" xfId="0" applyNumberFormat="1" applyFont="1" applyFill="1" applyBorder="1" applyAlignment="1">
      <alignment horizontal="center"/>
    </xf>
    <xf numFmtId="4" fontId="2" fillId="2" borderId="39" xfId="0" applyNumberFormat="1" applyFont="1" applyFill="1" applyBorder="1" applyAlignment="1">
      <alignment horizontal="center"/>
    </xf>
    <xf numFmtId="4" fontId="2" fillId="2" borderId="34" xfId="0" applyNumberFormat="1" applyFont="1" applyFill="1" applyBorder="1" applyAlignment="1">
      <alignment horizontal="center"/>
    </xf>
    <xf numFmtId="2" fontId="2" fillId="2" borderId="35" xfId="0" applyNumberFormat="1" applyFont="1" applyFill="1" applyBorder="1" applyAlignment="1">
      <alignment horizontal="center"/>
    </xf>
    <xf numFmtId="4" fontId="2" fillId="2" borderId="36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40" xfId="0" applyNumberFormat="1" applyFont="1" applyFill="1" applyBorder="1" applyAlignment="1">
      <alignment horizontal="center"/>
    </xf>
    <xf numFmtId="2" fontId="2" fillId="2" borderId="20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4" fontId="2" fillId="2" borderId="12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/>
    </xf>
    <xf numFmtId="2" fontId="2" fillId="2" borderId="41" xfId="0" applyNumberFormat="1" applyFont="1" applyFill="1" applyBorder="1" applyAlignment="1">
      <alignment horizontal="center"/>
    </xf>
    <xf numFmtId="2" fontId="2" fillId="2" borderId="42" xfId="0" applyNumberFormat="1" applyFont="1" applyFill="1" applyBorder="1" applyAlignment="1">
      <alignment horizontal="center"/>
    </xf>
    <xf numFmtId="4" fontId="2" fillId="2" borderId="28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2" fontId="2" fillId="0" borderId="23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4" fontId="2" fillId="0" borderId="44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4" fontId="2" fillId="0" borderId="51" xfId="0" applyNumberFormat="1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164" fontId="2" fillId="0" borderId="52" xfId="0" applyNumberFormat="1" applyFont="1" applyBorder="1" applyAlignment="1">
      <alignment horizontal="center" vertical="center"/>
    </xf>
    <xf numFmtId="2" fontId="2" fillId="0" borderId="5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2" fontId="2" fillId="0" borderId="54" xfId="0" applyNumberFormat="1" applyFont="1" applyBorder="1" applyAlignment="1">
      <alignment horizontal="center" vertical="center"/>
    </xf>
    <xf numFmtId="164" fontId="2" fillId="0" borderId="55" xfId="0" applyNumberFormat="1" applyFont="1" applyBorder="1" applyAlignment="1">
      <alignment horizontal="center" vertical="center"/>
    </xf>
    <xf numFmtId="2" fontId="2" fillId="0" borderId="32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" fontId="2" fillId="0" borderId="34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4" fontId="2" fillId="0" borderId="40" xfId="0" applyNumberFormat="1" applyFont="1" applyBorder="1" applyAlignment="1">
      <alignment horizontal="center"/>
    </xf>
    <xf numFmtId="4" fontId="2" fillId="0" borderId="39" xfId="0" applyNumberFormat="1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4" fontId="2" fillId="0" borderId="42" xfId="0" applyNumberFormat="1" applyFont="1" applyBorder="1" applyAlignment="1">
      <alignment horizontal="center"/>
    </xf>
    <xf numFmtId="4" fontId="2" fillId="0" borderId="60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61" xfId="0" applyNumberFormat="1" applyFont="1" applyBorder="1" applyAlignment="1">
      <alignment horizontal="center"/>
    </xf>
    <xf numFmtId="2" fontId="2" fillId="0" borderId="51" xfId="0" applyNumberFormat="1" applyFont="1" applyBorder="1" applyAlignment="1">
      <alignment horizontal="center"/>
    </xf>
    <xf numFmtId="165" fontId="2" fillId="0" borderId="41" xfId="0" applyNumberFormat="1" applyFont="1" applyBorder="1" applyAlignment="1">
      <alignment horizontal="center"/>
    </xf>
    <xf numFmtId="4" fontId="2" fillId="0" borderId="38" xfId="0" applyNumberFormat="1" applyFont="1" applyBorder="1" applyAlignment="1">
      <alignment horizontal="center"/>
    </xf>
    <xf numFmtId="4" fontId="3" fillId="0" borderId="46" xfId="0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4" fontId="2" fillId="0" borderId="46" xfId="0" applyNumberFormat="1" applyFont="1" applyBorder="1"/>
    <xf numFmtId="2" fontId="2" fillId="0" borderId="46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6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52BC-3F2B-44A9-8A97-72729210A871}">
  <dimension ref="A2:J331"/>
  <sheetViews>
    <sheetView tabSelected="1" workbookViewId="0">
      <selection activeCell="A4" sqref="A4:XFD4"/>
    </sheetView>
  </sheetViews>
  <sheetFormatPr defaultColWidth="8.6640625" defaultRowHeight="11.4" x14ac:dyDescent="0.2"/>
  <cols>
    <col min="1" max="1" width="4.44140625" style="3" customWidth="1"/>
    <col min="2" max="5" width="8.6640625" style="3"/>
    <col min="6" max="6" width="10.109375" style="3" customWidth="1"/>
    <col min="7" max="7" width="8.6640625" style="3"/>
    <col min="8" max="8" width="10.77734375" style="3" customWidth="1"/>
    <col min="9" max="9" width="10.33203125" style="3" customWidth="1"/>
    <col min="10" max="10" width="11.109375" style="3" customWidth="1"/>
    <col min="11" max="16384" width="8.6640625" style="3"/>
  </cols>
  <sheetData>
    <row r="2" spans="1:10" ht="12" x14ac:dyDescent="0.2">
      <c r="A2" s="169" t="s">
        <v>0</v>
      </c>
      <c r="B2" s="170"/>
      <c r="C2" s="171"/>
      <c r="D2" s="171"/>
    </row>
    <row r="3" spans="1:10" ht="12" x14ac:dyDescent="0.2">
      <c r="A3" s="1"/>
      <c r="B3" s="2"/>
    </row>
    <row r="4" spans="1:10" ht="12.6" hidden="1" customHeight="1" x14ac:dyDescent="0.2">
      <c r="A4" s="169"/>
      <c r="B4" s="170"/>
      <c r="C4" s="172"/>
      <c r="D4" s="172"/>
    </row>
    <row r="5" spans="1:10" x14ac:dyDescent="0.2">
      <c r="A5" s="170" t="s">
        <v>1</v>
      </c>
      <c r="B5" s="173"/>
    </row>
    <row r="6" spans="1:10" x14ac:dyDescent="0.2">
      <c r="A6" s="174" t="s">
        <v>2</v>
      </c>
      <c r="B6" s="174"/>
      <c r="C6" s="174"/>
      <c r="D6" s="174"/>
      <c r="E6" s="174"/>
      <c r="F6" s="174"/>
      <c r="G6" s="174"/>
      <c r="H6" s="174"/>
      <c r="I6" s="174"/>
      <c r="J6" s="174"/>
    </row>
    <row r="7" spans="1:10" x14ac:dyDescent="0.2">
      <c r="A7" s="174" t="s">
        <v>3</v>
      </c>
      <c r="B7" s="174"/>
      <c r="C7" s="174"/>
      <c r="D7" s="174"/>
      <c r="E7" s="174"/>
      <c r="F7" s="174"/>
      <c r="G7" s="174"/>
      <c r="H7" s="174"/>
      <c r="I7" s="174"/>
      <c r="J7" s="174"/>
    </row>
    <row r="8" spans="1:10" hidden="1" x14ac:dyDescent="0.2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2.6" hidden="1" customHeight="1" x14ac:dyDescent="0.2"/>
    <row r="10" spans="1:10" x14ac:dyDescent="0.2">
      <c r="A10" s="175"/>
      <c r="B10" s="6" t="s">
        <v>4</v>
      </c>
      <c r="C10" s="6"/>
      <c r="D10" s="6"/>
      <c r="E10" s="6"/>
      <c r="F10" s="7"/>
      <c r="G10" s="5"/>
      <c r="H10" s="8" t="s">
        <v>5</v>
      </c>
      <c r="I10" s="9" t="s">
        <v>6</v>
      </c>
      <c r="J10" s="5"/>
    </row>
    <row r="11" spans="1:10" x14ac:dyDescent="0.2">
      <c r="A11" s="176"/>
      <c r="B11" s="11"/>
      <c r="C11" s="11"/>
      <c r="D11" s="11"/>
      <c r="E11" s="11"/>
      <c r="F11" s="12"/>
      <c r="G11" s="10"/>
      <c r="H11" s="13" t="s">
        <v>7</v>
      </c>
      <c r="I11" s="14" t="s">
        <v>7</v>
      </c>
      <c r="J11" s="10"/>
    </row>
    <row r="12" spans="1:10" x14ac:dyDescent="0.2">
      <c r="A12" s="176"/>
      <c r="B12" s="3" t="s">
        <v>8</v>
      </c>
      <c r="F12" s="12" t="s">
        <v>9</v>
      </c>
      <c r="G12" s="10" t="s">
        <v>10</v>
      </c>
      <c r="H12" s="13" t="s">
        <v>11</v>
      </c>
      <c r="I12" s="14" t="s">
        <v>11</v>
      </c>
      <c r="J12" s="10"/>
    </row>
    <row r="13" spans="1:10" x14ac:dyDescent="0.2">
      <c r="A13" s="176"/>
      <c r="F13" s="12"/>
      <c r="G13" s="10"/>
      <c r="H13" s="13" t="s">
        <v>12</v>
      </c>
      <c r="I13" s="14" t="s">
        <v>12</v>
      </c>
      <c r="J13" s="10"/>
    </row>
    <row r="14" spans="1:10" x14ac:dyDescent="0.2">
      <c r="A14" s="177"/>
      <c r="F14" s="12"/>
      <c r="G14" s="15"/>
      <c r="H14" s="17" t="s">
        <v>13</v>
      </c>
      <c r="I14" s="18" t="s">
        <v>13</v>
      </c>
      <c r="J14" s="15" t="s">
        <v>14</v>
      </c>
    </row>
    <row r="15" spans="1:10" hidden="1" x14ac:dyDescent="0.2">
      <c r="A15" s="19"/>
      <c r="B15" s="20"/>
      <c r="C15" s="20"/>
      <c r="D15" s="20"/>
      <c r="E15" s="20"/>
      <c r="F15" s="20"/>
      <c r="G15" s="20"/>
      <c r="H15" s="20"/>
      <c r="I15" s="20"/>
      <c r="J15" s="21"/>
    </row>
    <row r="16" spans="1:10" hidden="1" x14ac:dyDescent="0.2">
      <c r="A16" s="154"/>
      <c r="B16" s="155"/>
      <c r="C16" s="155"/>
      <c r="D16" s="155"/>
      <c r="E16" s="155"/>
      <c r="F16" s="155"/>
      <c r="G16" s="155"/>
      <c r="H16" s="155"/>
      <c r="I16" s="155"/>
      <c r="J16" s="156"/>
    </row>
    <row r="17" spans="1:10" x14ac:dyDescent="0.2">
      <c r="A17" s="22">
        <v>1</v>
      </c>
      <c r="B17" s="118" t="s">
        <v>15</v>
      </c>
      <c r="C17" s="119"/>
      <c r="D17" s="119"/>
      <c r="E17" s="120"/>
      <c r="F17" s="178">
        <v>210</v>
      </c>
      <c r="G17" s="179" t="s">
        <v>16</v>
      </c>
      <c r="H17" s="180"/>
      <c r="I17" s="181">
        <f>H17*F17</f>
        <v>0</v>
      </c>
      <c r="J17" s="182"/>
    </row>
    <row r="18" spans="1:10" ht="13.65" customHeight="1" x14ac:dyDescent="0.2">
      <c r="A18" s="24"/>
      <c r="B18" s="121"/>
      <c r="C18" s="122"/>
      <c r="D18" s="122"/>
      <c r="E18" s="123"/>
      <c r="F18" s="183"/>
      <c r="G18" s="184"/>
      <c r="H18" s="185">
        <v>0</v>
      </c>
      <c r="I18" s="181">
        <f>H18*F17</f>
        <v>0</v>
      </c>
      <c r="J18" s="182"/>
    </row>
    <row r="19" spans="1:10" ht="13.65" customHeight="1" x14ac:dyDescent="0.2">
      <c r="A19" s="24"/>
      <c r="B19" s="121"/>
      <c r="C19" s="122"/>
      <c r="D19" s="122"/>
      <c r="E19" s="123"/>
      <c r="F19" s="183"/>
      <c r="G19" s="184"/>
      <c r="H19" s="186"/>
      <c r="I19" s="181">
        <f t="shared" ref="I19:I20" si="0">H19*F19</f>
        <v>0</v>
      </c>
      <c r="J19" s="182"/>
    </row>
    <row r="20" spans="1:10" x14ac:dyDescent="0.2">
      <c r="A20" s="28"/>
      <c r="B20" s="124"/>
      <c r="C20" s="125"/>
      <c r="D20" s="125"/>
      <c r="E20" s="126"/>
      <c r="F20" s="187"/>
      <c r="G20" s="188"/>
      <c r="H20" s="186"/>
      <c r="I20" s="181">
        <f t="shared" si="0"/>
        <v>0</v>
      </c>
      <c r="J20" s="189">
        <f>I17+I18+I19+I20</f>
        <v>0</v>
      </c>
    </row>
    <row r="21" spans="1:10" x14ac:dyDescent="0.2">
      <c r="A21" s="30">
        <v>2</v>
      </c>
      <c r="B21" s="145" t="s">
        <v>17</v>
      </c>
      <c r="C21" s="146"/>
      <c r="D21" s="146"/>
      <c r="E21" s="147"/>
      <c r="F21" s="178">
        <v>20</v>
      </c>
      <c r="G21" s="179" t="s">
        <v>16</v>
      </c>
      <c r="H21" s="186">
        <v>0</v>
      </c>
      <c r="I21" s="190">
        <f>H21*F21</f>
        <v>0</v>
      </c>
      <c r="J21" s="191"/>
    </row>
    <row r="22" spans="1:10" x14ac:dyDescent="0.2">
      <c r="A22" s="24"/>
      <c r="B22" s="148"/>
      <c r="C22" s="149"/>
      <c r="D22" s="149"/>
      <c r="E22" s="150"/>
      <c r="F22" s="183"/>
      <c r="G22" s="184"/>
      <c r="H22" s="186">
        <v>0</v>
      </c>
      <c r="I22" s="190">
        <f>H22*F21</f>
        <v>0</v>
      </c>
      <c r="J22" s="192"/>
    </row>
    <row r="23" spans="1:10" x14ac:dyDescent="0.2">
      <c r="A23" s="24"/>
      <c r="B23" s="148"/>
      <c r="C23" s="149"/>
      <c r="D23" s="149"/>
      <c r="E23" s="150"/>
      <c r="F23" s="183"/>
      <c r="G23" s="184"/>
      <c r="H23" s="186"/>
      <c r="I23" s="190">
        <f>F21*H23</f>
        <v>0</v>
      </c>
      <c r="J23" s="192"/>
    </row>
    <row r="24" spans="1:10" x14ac:dyDescent="0.2">
      <c r="A24" s="24"/>
      <c r="B24" s="151"/>
      <c r="C24" s="152"/>
      <c r="D24" s="152"/>
      <c r="E24" s="153"/>
      <c r="F24" s="187"/>
      <c r="G24" s="188"/>
      <c r="H24" s="186"/>
      <c r="I24" s="190">
        <f>F21*H24</f>
        <v>0</v>
      </c>
      <c r="J24" s="189">
        <f>I21+I22+I23+I24</f>
        <v>0</v>
      </c>
    </row>
    <row r="25" spans="1:10" x14ac:dyDescent="0.2">
      <c r="A25" s="34">
        <v>3</v>
      </c>
      <c r="B25" s="145" t="s">
        <v>18</v>
      </c>
      <c r="C25" s="146"/>
      <c r="D25" s="146"/>
      <c r="E25" s="147"/>
      <c r="F25" s="178">
        <v>210</v>
      </c>
      <c r="G25" s="179" t="s">
        <v>16</v>
      </c>
      <c r="H25" s="186">
        <v>0</v>
      </c>
      <c r="I25" s="190">
        <f>H25*F25</f>
        <v>0</v>
      </c>
      <c r="J25" s="191"/>
    </row>
    <row r="26" spans="1:10" x14ac:dyDescent="0.2">
      <c r="A26" s="24"/>
      <c r="B26" s="148"/>
      <c r="C26" s="149"/>
      <c r="D26" s="149"/>
      <c r="E26" s="150"/>
      <c r="F26" s="183"/>
      <c r="G26" s="184"/>
      <c r="H26" s="186">
        <v>0</v>
      </c>
      <c r="I26" s="190">
        <f>H26*F25</f>
        <v>0</v>
      </c>
      <c r="J26" s="192"/>
    </row>
    <row r="27" spans="1:10" x14ac:dyDescent="0.2">
      <c r="A27" s="24"/>
      <c r="B27" s="148"/>
      <c r="C27" s="149"/>
      <c r="D27" s="149"/>
      <c r="E27" s="150"/>
      <c r="F27" s="183"/>
      <c r="G27" s="184"/>
      <c r="H27" s="186"/>
      <c r="I27" s="190">
        <f>F25*H27</f>
        <v>0</v>
      </c>
      <c r="J27" s="192"/>
    </row>
    <row r="28" spans="1:10" x14ac:dyDescent="0.2">
      <c r="A28" s="24"/>
      <c r="B28" s="151"/>
      <c r="C28" s="152"/>
      <c r="D28" s="152"/>
      <c r="E28" s="153"/>
      <c r="F28" s="187"/>
      <c r="G28" s="188"/>
      <c r="H28" s="186"/>
      <c r="I28" s="190">
        <f>F25*H28</f>
        <v>0</v>
      </c>
      <c r="J28" s="189">
        <f>I25+I26+I27+I28</f>
        <v>0</v>
      </c>
    </row>
    <row r="29" spans="1:10" x14ac:dyDescent="0.2">
      <c r="A29" s="30">
        <v>4</v>
      </c>
      <c r="B29" s="118" t="s">
        <v>19</v>
      </c>
      <c r="C29" s="119"/>
      <c r="D29" s="119"/>
      <c r="E29" s="120"/>
      <c r="F29" s="178">
        <v>420</v>
      </c>
      <c r="G29" s="179" t="s">
        <v>16</v>
      </c>
      <c r="H29" s="186">
        <v>0</v>
      </c>
      <c r="I29" s="190">
        <f>H29*F29</f>
        <v>0</v>
      </c>
      <c r="J29" s="191"/>
    </row>
    <row r="30" spans="1:10" x14ac:dyDescent="0.2">
      <c r="A30" s="24"/>
      <c r="B30" s="121"/>
      <c r="C30" s="122"/>
      <c r="D30" s="122"/>
      <c r="E30" s="123"/>
      <c r="F30" s="183"/>
      <c r="G30" s="184"/>
      <c r="H30" s="186">
        <v>0</v>
      </c>
      <c r="I30" s="190">
        <f>H30*F29</f>
        <v>0</v>
      </c>
      <c r="J30" s="192"/>
    </row>
    <row r="31" spans="1:10" x14ac:dyDescent="0.2">
      <c r="A31" s="24"/>
      <c r="B31" s="121"/>
      <c r="C31" s="122"/>
      <c r="D31" s="122"/>
      <c r="E31" s="123"/>
      <c r="F31" s="183"/>
      <c r="G31" s="184"/>
      <c r="H31" s="186"/>
      <c r="I31" s="190">
        <f>F29*H31</f>
        <v>0</v>
      </c>
      <c r="J31" s="192"/>
    </row>
    <row r="32" spans="1:10" x14ac:dyDescent="0.2">
      <c r="A32" s="16"/>
      <c r="B32" s="124"/>
      <c r="C32" s="125"/>
      <c r="D32" s="125"/>
      <c r="E32" s="126"/>
      <c r="F32" s="187"/>
      <c r="G32" s="188"/>
      <c r="H32" s="186"/>
      <c r="I32" s="190">
        <f>F29*H32</f>
        <v>0</v>
      </c>
      <c r="J32" s="192">
        <f>I29+I30+I31+I32</f>
        <v>0</v>
      </c>
    </row>
    <row r="33" spans="1:10" x14ac:dyDescent="0.2">
      <c r="A33" s="30">
        <v>5</v>
      </c>
      <c r="B33" s="118" t="s">
        <v>20</v>
      </c>
      <c r="C33" s="119"/>
      <c r="D33" s="119"/>
      <c r="E33" s="120"/>
      <c r="F33" s="178">
        <v>3.5</v>
      </c>
      <c r="G33" s="179" t="s">
        <v>21</v>
      </c>
      <c r="H33" s="186">
        <v>0</v>
      </c>
      <c r="I33" s="193">
        <f>H33*F33</f>
        <v>0</v>
      </c>
      <c r="J33" s="194"/>
    </row>
    <row r="34" spans="1:10" x14ac:dyDescent="0.2">
      <c r="A34" s="24"/>
      <c r="B34" s="121"/>
      <c r="C34" s="122"/>
      <c r="D34" s="122"/>
      <c r="E34" s="123"/>
      <c r="F34" s="183"/>
      <c r="G34" s="184"/>
      <c r="H34" s="186">
        <v>0</v>
      </c>
      <c r="I34" s="193">
        <f>H34*F33</f>
        <v>0</v>
      </c>
      <c r="J34" s="195"/>
    </row>
    <row r="35" spans="1:10" x14ac:dyDescent="0.2">
      <c r="A35" s="24"/>
      <c r="B35" s="121"/>
      <c r="C35" s="122"/>
      <c r="D35" s="122"/>
      <c r="E35" s="123"/>
      <c r="F35" s="183"/>
      <c r="G35" s="184"/>
      <c r="H35" s="186"/>
      <c r="I35" s="193">
        <f>F33*H35</f>
        <v>0</v>
      </c>
      <c r="J35" s="195"/>
    </row>
    <row r="36" spans="1:10" ht="12.6" customHeight="1" x14ac:dyDescent="0.2">
      <c r="A36" s="16"/>
      <c r="B36" s="124"/>
      <c r="C36" s="125"/>
      <c r="D36" s="125"/>
      <c r="E36" s="126"/>
      <c r="F36" s="187"/>
      <c r="G36" s="188"/>
      <c r="H36" s="196"/>
      <c r="I36" s="197">
        <f>F33*H36</f>
        <v>0</v>
      </c>
      <c r="J36" s="198">
        <f>I33+I34+I35+I36</f>
        <v>0</v>
      </c>
    </row>
    <row r="37" spans="1:10" x14ac:dyDescent="0.2">
      <c r="A37" s="36">
        <v>6</v>
      </c>
      <c r="B37" s="118" t="s">
        <v>22</v>
      </c>
      <c r="C37" s="119"/>
      <c r="D37" s="119"/>
      <c r="E37" s="120"/>
      <c r="F37" s="199">
        <v>60</v>
      </c>
      <c r="G37" s="179" t="s">
        <v>16</v>
      </c>
      <c r="H37" s="180">
        <v>0</v>
      </c>
      <c r="I37" s="181">
        <f>H37*F37</f>
        <v>0</v>
      </c>
      <c r="J37" s="192"/>
    </row>
    <row r="38" spans="1:10" x14ac:dyDescent="0.2">
      <c r="A38" s="25"/>
      <c r="B38" s="121"/>
      <c r="C38" s="122"/>
      <c r="D38" s="122"/>
      <c r="E38" s="123"/>
      <c r="F38" s="200"/>
      <c r="G38" s="184"/>
      <c r="H38" s="185">
        <v>0</v>
      </c>
      <c r="I38" s="201">
        <f>H38*F37</f>
        <v>0</v>
      </c>
      <c r="J38" s="192"/>
    </row>
    <row r="39" spans="1:10" x14ac:dyDescent="0.2">
      <c r="A39" s="25"/>
      <c r="B39" s="121"/>
      <c r="C39" s="122"/>
      <c r="D39" s="122"/>
      <c r="E39" s="123"/>
      <c r="F39" s="200"/>
      <c r="G39" s="184"/>
      <c r="H39" s="186"/>
      <c r="I39" s="190">
        <f>F37*H39</f>
        <v>0</v>
      </c>
      <c r="J39" s="192"/>
    </row>
    <row r="40" spans="1:10" x14ac:dyDescent="0.2">
      <c r="A40" s="38"/>
      <c r="B40" s="124"/>
      <c r="C40" s="125"/>
      <c r="D40" s="125"/>
      <c r="E40" s="126"/>
      <c r="F40" s="202"/>
      <c r="G40" s="188"/>
      <c r="H40" s="186"/>
      <c r="I40" s="190">
        <f>F37*H40</f>
        <v>0</v>
      </c>
      <c r="J40" s="189">
        <f>I37+I38+I39+I40</f>
        <v>0</v>
      </c>
    </row>
    <row r="41" spans="1:10" x14ac:dyDescent="0.2">
      <c r="A41" s="39">
        <v>7</v>
      </c>
      <c r="B41" s="118" t="s">
        <v>23</v>
      </c>
      <c r="C41" s="119"/>
      <c r="D41" s="119"/>
      <c r="E41" s="120"/>
      <c r="F41" s="178">
        <v>40</v>
      </c>
      <c r="G41" s="179" t="s">
        <v>16</v>
      </c>
      <c r="H41" s="186">
        <v>0</v>
      </c>
      <c r="I41" s="190">
        <f>H41*F41</f>
        <v>0</v>
      </c>
      <c r="J41" s="191"/>
    </row>
    <row r="42" spans="1:10" x14ac:dyDescent="0.2">
      <c r="A42" s="24"/>
      <c r="B42" s="121"/>
      <c r="C42" s="122"/>
      <c r="D42" s="122"/>
      <c r="E42" s="123"/>
      <c r="F42" s="183"/>
      <c r="G42" s="184"/>
      <c r="H42" s="186">
        <v>0</v>
      </c>
      <c r="I42" s="190">
        <f>H42*F41</f>
        <v>0</v>
      </c>
      <c r="J42" s="192"/>
    </row>
    <row r="43" spans="1:10" x14ac:dyDescent="0.2">
      <c r="A43" s="24"/>
      <c r="B43" s="121"/>
      <c r="C43" s="122"/>
      <c r="D43" s="122"/>
      <c r="E43" s="123"/>
      <c r="F43" s="183"/>
      <c r="G43" s="184"/>
      <c r="H43" s="186"/>
      <c r="I43" s="190">
        <f>F41*H43</f>
        <v>0</v>
      </c>
      <c r="J43" s="192"/>
    </row>
    <row r="44" spans="1:10" x14ac:dyDescent="0.2">
      <c r="A44" s="28"/>
      <c r="B44" s="124"/>
      <c r="C44" s="125"/>
      <c r="D44" s="125"/>
      <c r="E44" s="126"/>
      <c r="F44" s="187"/>
      <c r="G44" s="188"/>
      <c r="H44" s="186"/>
      <c r="I44" s="190">
        <f>F41*H44</f>
        <v>0</v>
      </c>
      <c r="J44" s="189">
        <f>I41+I42+I43+I44</f>
        <v>0</v>
      </c>
    </row>
    <row r="45" spans="1:10" x14ac:dyDescent="0.2">
      <c r="A45" s="36">
        <v>8</v>
      </c>
      <c r="B45" s="118" t="s">
        <v>24</v>
      </c>
      <c r="C45" s="119"/>
      <c r="D45" s="119"/>
      <c r="E45" s="120"/>
      <c r="F45" s="178">
        <v>60</v>
      </c>
      <c r="G45" s="179" t="s">
        <v>16</v>
      </c>
      <c r="H45" s="186">
        <v>0</v>
      </c>
      <c r="I45" s="190">
        <f>H45*F45</f>
        <v>0</v>
      </c>
      <c r="J45" s="191"/>
    </row>
    <row r="46" spans="1:10" x14ac:dyDescent="0.2">
      <c r="A46" s="24"/>
      <c r="B46" s="121"/>
      <c r="C46" s="122"/>
      <c r="D46" s="122"/>
      <c r="E46" s="123"/>
      <c r="F46" s="183"/>
      <c r="G46" s="184"/>
      <c r="H46" s="186">
        <v>0</v>
      </c>
      <c r="I46" s="190">
        <f>H46*F45</f>
        <v>0</v>
      </c>
      <c r="J46" s="192"/>
    </row>
    <row r="47" spans="1:10" x14ac:dyDescent="0.2">
      <c r="A47" s="25"/>
      <c r="B47" s="121"/>
      <c r="C47" s="122"/>
      <c r="D47" s="122"/>
      <c r="E47" s="123"/>
      <c r="F47" s="183"/>
      <c r="G47" s="184"/>
      <c r="H47" s="186"/>
      <c r="I47" s="190">
        <f>F45*H47</f>
        <v>0</v>
      </c>
      <c r="J47" s="192"/>
    </row>
    <row r="48" spans="1:10" ht="12" customHeight="1" x14ac:dyDescent="0.2">
      <c r="A48" s="29"/>
      <c r="B48" s="124"/>
      <c r="C48" s="125"/>
      <c r="D48" s="125"/>
      <c r="E48" s="126"/>
      <c r="F48" s="187"/>
      <c r="G48" s="188"/>
      <c r="H48" s="186"/>
      <c r="I48" s="190">
        <f>F45*H48</f>
        <v>0</v>
      </c>
      <c r="J48" s="189">
        <f>I45+I46+I47+I48</f>
        <v>0</v>
      </c>
    </row>
    <row r="49" spans="1:10" ht="15" hidden="1" customHeight="1" x14ac:dyDescent="0.2">
      <c r="A49" s="148"/>
      <c r="B49" s="149"/>
      <c r="C49" s="149"/>
      <c r="D49" s="149"/>
      <c r="E49" s="149"/>
      <c r="F49" s="149"/>
      <c r="G49" s="149"/>
      <c r="H49" s="149"/>
      <c r="I49" s="149"/>
      <c r="J49" s="150"/>
    </row>
    <row r="50" spans="1:10" x14ac:dyDescent="0.2">
      <c r="A50" s="40">
        <v>9</v>
      </c>
      <c r="B50" s="118" t="s">
        <v>25</v>
      </c>
      <c r="C50" s="119"/>
      <c r="D50" s="119"/>
      <c r="E50" s="120"/>
      <c r="F50" s="203">
        <v>12.5</v>
      </c>
      <c r="G50" s="179" t="s">
        <v>26</v>
      </c>
      <c r="H50" s="186">
        <v>0</v>
      </c>
      <c r="I50" s="190">
        <f>H50*F50</f>
        <v>0</v>
      </c>
      <c r="J50" s="204"/>
    </row>
    <row r="51" spans="1:10" x14ac:dyDescent="0.2">
      <c r="A51" s="25"/>
      <c r="B51" s="121"/>
      <c r="C51" s="122"/>
      <c r="D51" s="122"/>
      <c r="E51" s="123"/>
      <c r="F51" s="205"/>
      <c r="G51" s="184"/>
      <c r="H51" s="186">
        <v>0</v>
      </c>
      <c r="I51" s="190">
        <f>H51*F50</f>
        <v>0</v>
      </c>
      <c r="J51" s="182"/>
    </row>
    <row r="52" spans="1:10" x14ac:dyDescent="0.2">
      <c r="A52" s="25"/>
      <c r="B52" s="121"/>
      <c r="C52" s="122"/>
      <c r="D52" s="122"/>
      <c r="E52" s="123"/>
      <c r="F52" s="205"/>
      <c r="G52" s="184"/>
      <c r="H52" s="186"/>
      <c r="I52" s="190">
        <f>F50*H52</f>
        <v>0</v>
      </c>
      <c r="J52" s="182"/>
    </row>
    <row r="53" spans="1:10" x14ac:dyDescent="0.2">
      <c r="A53" s="29"/>
      <c r="B53" s="124"/>
      <c r="C53" s="125"/>
      <c r="D53" s="125"/>
      <c r="E53" s="126"/>
      <c r="F53" s="206"/>
      <c r="G53" s="188"/>
      <c r="H53" s="186"/>
      <c r="I53" s="190">
        <f>F50*H53</f>
        <v>0</v>
      </c>
      <c r="J53" s="207">
        <f>I50+I51+I52+I53</f>
        <v>0</v>
      </c>
    </row>
    <row r="54" spans="1:10" hidden="1" x14ac:dyDescent="0.2">
      <c r="A54" s="40">
        <v>10</v>
      </c>
      <c r="B54" s="118"/>
      <c r="C54" s="119"/>
      <c r="D54" s="119"/>
      <c r="E54" s="120"/>
      <c r="F54" s="178"/>
      <c r="G54" s="179" t="s">
        <v>21</v>
      </c>
      <c r="H54" s="186"/>
      <c r="I54" s="190">
        <f>H54*F54</f>
        <v>0</v>
      </c>
      <c r="J54" s="204"/>
    </row>
    <row r="55" spans="1:10" hidden="1" x14ac:dyDescent="0.2">
      <c r="A55" s="25"/>
      <c r="B55" s="121"/>
      <c r="C55" s="122"/>
      <c r="D55" s="122"/>
      <c r="E55" s="123"/>
      <c r="F55" s="183"/>
      <c r="G55" s="184"/>
      <c r="H55" s="186"/>
      <c r="I55" s="190">
        <f>H55*F54</f>
        <v>0</v>
      </c>
      <c r="J55" s="182"/>
    </row>
    <row r="56" spans="1:10" hidden="1" x14ac:dyDescent="0.2">
      <c r="A56" s="25"/>
      <c r="B56" s="121"/>
      <c r="C56" s="122"/>
      <c r="D56" s="122"/>
      <c r="E56" s="123"/>
      <c r="F56" s="183"/>
      <c r="G56" s="184"/>
      <c r="H56" s="186"/>
      <c r="I56" s="190">
        <f>F54*H56</f>
        <v>0</v>
      </c>
      <c r="J56" s="182"/>
    </row>
    <row r="57" spans="1:10" hidden="1" x14ac:dyDescent="0.2">
      <c r="A57" s="38"/>
      <c r="B57" s="124"/>
      <c r="C57" s="125"/>
      <c r="D57" s="125"/>
      <c r="E57" s="126"/>
      <c r="F57" s="187"/>
      <c r="G57" s="188"/>
      <c r="H57" s="186"/>
      <c r="I57" s="190">
        <f>F54*H57</f>
        <v>0</v>
      </c>
      <c r="J57" s="207">
        <f>I54+I55+I56+I57</f>
        <v>0</v>
      </c>
    </row>
    <row r="58" spans="1:10" x14ac:dyDescent="0.2">
      <c r="A58" s="40">
        <v>10</v>
      </c>
      <c r="B58" s="118" t="s">
        <v>27</v>
      </c>
      <c r="C58" s="119"/>
      <c r="D58" s="119"/>
      <c r="E58" s="120"/>
      <c r="F58" s="178">
        <v>9</v>
      </c>
      <c r="G58" s="179" t="s">
        <v>26</v>
      </c>
      <c r="H58" s="186">
        <v>0</v>
      </c>
      <c r="I58" s="190">
        <f>H58*F58</f>
        <v>0</v>
      </c>
      <c r="J58" s="204"/>
    </row>
    <row r="59" spans="1:10" x14ac:dyDescent="0.2">
      <c r="A59" s="25"/>
      <c r="B59" s="121"/>
      <c r="C59" s="122"/>
      <c r="D59" s="122"/>
      <c r="E59" s="123"/>
      <c r="F59" s="183"/>
      <c r="G59" s="184"/>
      <c r="H59" s="186">
        <v>0</v>
      </c>
      <c r="I59" s="190">
        <f>H59*F58</f>
        <v>0</v>
      </c>
      <c r="J59" s="182"/>
    </row>
    <row r="60" spans="1:10" x14ac:dyDescent="0.2">
      <c r="A60" s="25"/>
      <c r="B60" s="121"/>
      <c r="C60" s="122"/>
      <c r="D60" s="122"/>
      <c r="E60" s="123"/>
      <c r="F60" s="183"/>
      <c r="G60" s="184"/>
      <c r="H60" s="186"/>
      <c r="I60" s="190">
        <f>F58*H60</f>
        <v>0</v>
      </c>
      <c r="J60" s="182"/>
    </row>
    <row r="61" spans="1:10" x14ac:dyDescent="0.2">
      <c r="A61" s="29"/>
      <c r="B61" s="124"/>
      <c r="C61" s="125"/>
      <c r="D61" s="125"/>
      <c r="E61" s="126"/>
      <c r="F61" s="187"/>
      <c r="G61" s="188"/>
      <c r="H61" s="186"/>
      <c r="I61" s="190">
        <f>F58*H61</f>
        <v>0</v>
      </c>
      <c r="J61" s="207">
        <f>I58+I59+I60+I61</f>
        <v>0</v>
      </c>
    </row>
    <row r="62" spans="1:10" x14ac:dyDescent="0.2">
      <c r="A62" s="115">
        <v>11</v>
      </c>
      <c r="B62" s="118" t="s">
        <v>28</v>
      </c>
      <c r="C62" s="119"/>
      <c r="D62" s="119"/>
      <c r="E62" s="120"/>
      <c r="F62" s="208">
        <v>47</v>
      </c>
      <c r="G62" s="209" t="s">
        <v>29</v>
      </c>
      <c r="H62" s="210">
        <v>0</v>
      </c>
      <c r="I62" s="211">
        <f>H62*F62</f>
        <v>0</v>
      </c>
      <c r="J62" s="212">
        <f>ROUND(I65+I64+I63+I62,2)</f>
        <v>0</v>
      </c>
    </row>
    <row r="63" spans="1:10" x14ac:dyDescent="0.2">
      <c r="A63" s="116"/>
      <c r="B63" s="121"/>
      <c r="C63" s="122"/>
      <c r="D63" s="122"/>
      <c r="E63" s="123"/>
      <c r="F63" s="213"/>
      <c r="G63" s="214"/>
      <c r="H63" s="210">
        <v>0</v>
      </c>
      <c r="I63" s="211">
        <f>H63*F62</f>
        <v>0</v>
      </c>
      <c r="J63" s="215"/>
    </row>
    <row r="64" spans="1:10" x14ac:dyDescent="0.2">
      <c r="A64" s="116"/>
      <c r="B64" s="121"/>
      <c r="C64" s="122"/>
      <c r="D64" s="122"/>
      <c r="E64" s="123"/>
      <c r="F64" s="213"/>
      <c r="G64" s="214"/>
      <c r="H64" s="210"/>
      <c r="I64" s="211">
        <f>F62*H64</f>
        <v>0</v>
      </c>
      <c r="J64" s="215"/>
    </row>
    <row r="65" spans="1:10" ht="12.6" customHeight="1" x14ac:dyDescent="0.2">
      <c r="A65" s="117"/>
      <c r="B65" s="124"/>
      <c r="C65" s="125"/>
      <c r="D65" s="125"/>
      <c r="E65" s="126"/>
      <c r="F65" s="216"/>
      <c r="G65" s="217"/>
      <c r="H65" s="218"/>
      <c r="I65" s="219">
        <f>F62*H65</f>
        <v>0</v>
      </c>
      <c r="J65" s="220"/>
    </row>
    <row r="66" spans="1:10" hidden="1" x14ac:dyDescent="0.2">
      <c r="A66" s="47"/>
      <c r="B66" s="48"/>
      <c r="C66" s="48"/>
      <c r="D66" s="48"/>
      <c r="E66" s="48"/>
      <c r="F66" s="221"/>
      <c r="G66" s="222"/>
      <c r="H66" s="221"/>
      <c r="I66" s="221"/>
      <c r="J66" s="221"/>
    </row>
    <row r="67" spans="1:10" hidden="1" x14ac:dyDescent="0.2">
      <c r="A67" s="50"/>
      <c r="B67" s="51"/>
      <c r="C67" s="51"/>
      <c r="D67" s="51"/>
      <c r="E67" s="51"/>
      <c r="F67" s="223"/>
      <c r="G67" s="224"/>
      <c r="H67" s="223"/>
      <c r="I67" s="223"/>
      <c r="J67" s="223"/>
    </row>
    <row r="68" spans="1:10" hidden="1" x14ac:dyDescent="0.2">
      <c r="A68" s="50"/>
      <c r="B68" s="51"/>
      <c r="C68" s="51"/>
      <c r="D68" s="51"/>
      <c r="E68" s="51"/>
      <c r="F68" s="223"/>
      <c r="G68" s="224"/>
      <c r="H68" s="223"/>
      <c r="I68" s="223"/>
      <c r="J68" s="223"/>
    </row>
    <row r="69" spans="1:10" hidden="1" x14ac:dyDescent="0.2">
      <c r="A69" s="53"/>
      <c r="B69" s="51"/>
      <c r="C69" s="51"/>
      <c r="D69" s="51"/>
      <c r="E69" s="51"/>
      <c r="F69" s="223"/>
      <c r="G69" s="224"/>
      <c r="H69" s="223"/>
      <c r="I69" s="223"/>
      <c r="J69" s="223"/>
    </row>
    <row r="70" spans="1:10" hidden="1" x14ac:dyDescent="0.2">
      <c r="A70" s="53"/>
      <c r="B70" s="51"/>
      <c r="C70" s="51"/>
      <c r="D70" s="51"/>
      <c r="E70" s="51"/>
      <c r="F70" s="223"/>
      <c r="G70" s="224"/>
      <c r="H70" s="223"/>
      <c r="I70" s="223"/>
      <c r="J70" s="223"/>
    </row>
    <row r="71" spans="1:10" x14ac:dyDescent="0.2">
      <c r="A71" s="40">
        <v>12</v>
      </c>
      <c r="B71" s="118" t="s">
        <v>30</v>
      </c>
      <c r="C71" s="119"/>
      <c r="D71" s="119"/>
      <c r="E71" s="120"/>
      <c r="F71" s="209">
        <v>180</v>
      </c>
      <c r="G71" s="179" t="s">
        <v>16</v>
      </c>
      <c r="H71" s="225"/>
      <c r="I71" s="226">
        <f>H71*F71</f>
        <v>0</v>
      </c>
      <c r="J71" s="227">
        <f>ROUND(I74+I73+I72+I71,2)</f>
        <v>0</v>
      </c>
    </row>
    <row r="72" spans="1:10" x14ac:dyDescent="0.2">
      <c r="A72" s="25"/>
      <c r="B72" s="121"/>
      <c r="C72" s="122"/>
      <c r="D72" s="122"/>
      <c r="E72" s="123"/>
      <c r="F72" s="214"/>
      <c r="G72" s="184"/>
      <c r="H72" s="185">
        <v>0</v>
      </c>
      <c r="I72" s="201">
        <f>H72*F71</f>
        <v>0</v>
      </c>
      <c r="J72" s="228"/>
    </row>
    <row r="73" spans="1:10" x14ac:dyDescent="0.2">
      <c r="A73" s="25"/>
      <c r="B73" s="121"/>
      <c r="C73" s="122"/>
      <c r="D73" s="122"/>
      <c r="E73" s="123"/>
      <c r="F73" s="214"/>
      <c r="G73" s="184"/>
      <c r="H73" s="186"/>
      <c r="I73" s="190">
        <f>F71*H73</f>
        <v>0</v>
      </c>
      <c r="J73" s="228"/>
    </row>
    <row r="74" spans="1:10" x14ac:dyDescent="0.2">
      <c r="A74" s="25"/>
      <c r="B74" s="124"/>
      <c r="C74" s="125"/>
      <c r="D74" s="125"/>
      <c r="E74" s="126"/>
      <c r="F74" s="217"/>
      <c r="G74" s="188"/>
      <c r="H74" s="196"/>
      <c r="I74" s="229">
        <f>F71*H74</f>
        <v>0</v>
      </c>
      <c r="J74" s="230"/>
    </row>
    <row r="75" spans="1:10" x14ac:dyDescent="0.2">
      <c r="A75" s="40">
        <v>13</v>
      </c>
      <c r="B75" s="118" t="s">
        <v>31</v>
      </c>
      <c r="C75" s="119"/>
      <c r="D75" s="119"/>
      <c r="E75" s="120"/>
      <c r="F75" s="178">
        <v>180</v>
      </c>
      <c r="G75" s="179" t="s">
        <v>16</v>
      </c>
      <c r="H75" s="231">
        <v>0</v>
      </c>
      <c r="I75" s="232">
        <f>H75*F75</f>
        <v>0</v>
      </c>
      <c r="J75" s="233"/>
    </row>
    <row r="76" spans="1:10" x14ac:dyDescent="0.2">
      <c r="A76" s="25"/>
      <c r="B76" s="121"/>
      <c r="C76" s="122"/>
      <c r="D76" s="122"/>
      <c r="E76" s="123"/>
      <c r="F76" s="183"/>
      <c r="G76" s="184"/>
      <c r="H76" s="186">
        <v>0</v>
      </c>
      <c r="I76" s="190">
        <f>H76*F75</f>
        <v>0</v>
      </c>
      <c r="J76" s="182"/>
    </row>
    <row r="77" spans="1:10" x14ac:dyDescent="0.2">
      <c r="A77" s="25"/>
      <c r="B77" s="121"/>
      <c r="C77" s="122"/>
      <c r="D77" s="122"/>
      <c r="E77" s="123"/>
      <c r="F77" s="183"/>
      <c r="G77" s="184"/>
      <c r="H77" s="186"/>
      <c r="I77" s="190">
        <f>F75*H77</f>
        <v>0</v>
      </c>
      <c r="J77" s="182"/>
    </row>
    <row r="78" spans="1:10" x14ac:dyDescent="0.2">
      <c r="A78" s="29"/>
      <c r="B78" s="124"/>
      <c r="C78" s="125"/>
      <c r="D78" s="125"/>
      <c r="E78" s="126"/>
      <c r="F78" s="187"/>
      <c r="G78" s="188"/>
      <c r="H78" s="186"/>
      <c r="I78" s="190">
        <f>F75*H78</f>
        <v>0</v>
      </c>
      <c r="J78" s="189">
        <f>I75+I76+I77+I78</f>
        <v>0</v>
      </c>
    </row>
    <row r="79" spans="1:10" ht="12.6" customHeight="1" x14ac:dyDescent="0.2">
      <c r="A79" s="40">
        <v>14</v>
      </c>
      <c r="B79" s="118" t="s">
        <v>32</v>
      </c>
      <c r="C79" s="119"/>
      <c r="D79" s="119"/>
      <c r="E79" s="120"/>
      <c r="F79" s="178">
        <v>180</v>
      </c>
      <c r="G79" s="179" t="s">
        <v>16</v>
      </c>
      <c r="H79" s="186">
        <v>0</v>
      </c>
      <c r="I79" s="190">
        <f>H79*F79</f>
        <v>0</v>
      </c>
      <c r="J79" s="204"/>
    </row>
    <row r="80" spans="1:10" x14ac:dyDescent="0.2">
      <c r="A80" s="25"/>
      <c r="B80" s="121"/>
      <c r="C80" s="122"/>
      <c r="D80" s="122"/>
      <c r="E80" s="123"/>
      <c r="F80" s="183"/>
      <c r="G80" s="184"/>
      <c r="H80" s="186">
        <v>0</v>
      </c>
      <c r="I80" s="190">
        <f>H80*F79</f>
        <v>0</v>
      </c>
      <c r="J80" s="182"/>
    </row>
    <row r="81" spans="1:10" x14ac:dyDescent="0.2">
      <c r="A81" s="25"/>
      <c r="B81" s="121"/>
      <c r="C81" s="122"/>
      <c r="D81" s="122"/>
      <c r="E81" s="123"/>
      <c r="F81" s="183"/>
      <c r="G81" s="184"/>
      <c r="H81" s="186"/>
      <c r="I81" s="190">
        <f>F79*H81</f>
        <v>0</v>
      </c>
      <c r="J81" s="182"/>
    </row>
    <row r="82" spans="1:10" x14ac:dyDescent="0.2">
      <c r="A82" s="29"/>
      <c r="B82" s="124"/>
      <c r="C82" s="125"/>
      <c r="D82" s="125"/>
      <c r="E82" s="126"/>
      <c r="F82" s="187"/>
      <c r="G82" s="188"/>
      <c r="H82" s="186"/>
      <c r="I82" s="190">
        <f>F79*H82</f>
        <v>0</v>
      </c>
      <c r="J82" s="189">
        <f>I79+I80+I81+I82</f>
        <v>0</v>
      </c>
    </row>
    <row r="83" spans="1:10" x14ac:dyDescent="0.2">
      <c r="A83" s="58">
        <v>15</v>
      </c>
      <c r="B83" s="118" t="s">
        <v>33</v>
      </c>
      <c r="C83" s="119"/>
      <c r="D83" s="119"/>
      <c r="E83" s="120"/>
      <c r="F83" s="178">
        <v>180</v>
      </c>
      <c r="G83" s="179" t="s">
        <v>16</v>
      </c>
      <c r="H83" s="186"/>
      <c r="I83" s="190">
        <f>H83*F83</f>
        <v>0</v>
      </c>
      <c r="J83" s="191"/>
    </row>
    <row r="84" spans="1:10" x14ac:dyDescent="0.2">
      <c r="A84" s="25"/>
      <c r="B84" s="121"/>
      <c r="C84" s="122"/>
      <c r="D84" s="122"/>
      <c r="E84" s="123"/>
      <c r="F84" s="183"/>
      <c r="G84" s="184"/>
      <c r="H84" s="186">
        <v>0</v>
      </c>
      <c r="I84" s="190">
        <f>H84*F83</f>
        <v>0</v>
      </c>
      <c r="J84" s="192"/>
    </row>
    <row r="85" spans="1:10" x14ac:dyDescent="0.2">
      <c r="A85" s="25"/>
      <c r="B85" s="121"/>
      <c r="C85" s="122"/>
      <c r="D85" s="122"/>
      <c r="E85" s="123"/>
      <c r="F85" s="183"/>
      <c r="G85" s="184"/>
      <c r="H85" s="186"/>
      <c r="I85" s="190">
        <f>F83*H85</f>
        <v>0</v>
      </c>
      <c r="J85" s="192"/>
    </row>
    <row r="86" spans="1:10" x14ac:dyDescent="0.2">
      <c r="A86" s="25"/>
      <c r="B86" s="124"/>
      <c r="C86" s="125"/>
      <c r="D86" s="125"/>
      <c r="E86" s="126"/>
      <c r="F86" s="187"/>
      <c r="G86" s="188"/>
      <c r="H86" s="196"/>
      <c r="I86" s="229">
        <f>F83*H86</f>
        <v>0</v>
      </c>
      <c r="J86" s="192">
        <f>I83+I84+I85+I86</f>
        <v>0</v>
      </c>
    </row>
    <row r="87" spans="1:10" x14ac:dyDescent="0.2">
      <c r="A87" s="58">
        <v>16</v>
      </c>
      <c r="B87" s="118" t="s">
        <v>34</v>
      </c>
      <c r="C87" s="119"/>
      <c r="D87" s="119"/>
      <c r="E87" s="120"/>
      <c r="F87" s="234">
        <v>8.9</v>
      </c>
      <c r="G87" s="235"/>
      <c r="H87" s="231"/>
      <c r="I87" s="232">
        <f>H87*F87</f>
        <v>0</v>
      </c>
      <c r="J87" s="233"/>
    </row>
    <row r="88" spans="1:10" ht="13.8" customHeight="1" x14ac:dyDescent="0.2">
      <c r="A88" s="25"/>
      <c r="B88" s="121"/>
      <c r="C88" s="122"/>
      <c r="D88" s="122"/>
      <c r="E88" s="123"/>
      <c r="F88" s="236"/>
      <c r="G88" s="32" t="s">
        <v>21</v>
      </c>
      <c r="H88" s="186">
        <v>0</v>
      </c>
      <c r="I88" s="190">
        <f>F87*H88</f>
        <v>0</v>
      </c>
      <c r="J88" s="182"/>
    </row>
    <row r="89" spans="1:10" x14ac:dyDescent="0.2">
      <c r="A89" s="25"/>
      <c r="B89" s="121"/>
      <c r="C89" s="122"/>
      <c r="D89" s="122"/>
      <c r="E89" s="123"/>
      <c r="F89" s="236"/>
      <c r="G89" s="237"/>
      <c r="H89" s="186"/>
      <c r="I89" s="190">
        <f>F87*H89</f>
        <v>0</v>
      </c>
      <c r="J89" s="182"/>
    </row>
    <row r="90" spans="1:10" ht="10.65" customHeight="1" x14ac:dyDescent="0.2">
      <c r="A90" s="29"/>
      <c r="B90" s="124"/>
      <c r="C90" s="125"/>
      <c r="D90" s="125"/>
      <c r="E90" s="126"/>
      <c r="F90" s="238"/>
      <c r="G90" s="239"/>
      <c r="H90" s="240">
        <v>0</v>
      </c>
      <c r="I90" s="241">
        <f>F87*H90</f>
        <v>0</v>
      </c>
      <c r="J90" s="242">
        <f>ROUND(I90+I89+I88+I87,2)</f>
        <v>0</v>
      </c>
    </row>
    <row r="91" spans="1:10" hidden="1" x14ac:dyDescent="0.2">
      <c r="A91" s="63">
        <v>18</v>
      </c>
      <c r="B91" s="118"/>
      <c r="C91" s="119"/>
      <c r="D91" s="119"/>
      <c r="E91" s="120"/>
      <c r="F91" s="127"/>
      <c r="G91" s="130" t="s">
        <v>16</v>
      </c>
      <c r="H91" s="26"/>
      <c r="I91" s="37">
        <f>H91*F91</f>
        <v>0</v>
      </c>
      <c r="J91" s="23"/>
    </row>
    <row r="92" spans="1:10" hidden="1" x14ac:dyDescent="0.2">
      <c r="A92" s="25"/>
      <c r="B92" s="121"/>
      <c r="C92" s="122"/>
      <c r="D92" s="122"/>
      <c r="E92" s="123"/>
      <c r="F92" s="128"/>
      <c r="G92" s="131"/>
      <c r="H92" s="27"/>
      <c r="I92" s="31">
        <f>H92*F91</f>
        <v>0</v>
      </c>
      <c r="J92" s="23"/>
    </row>
    <row r="93" spans="1:10" hidden="1" x14ac:dyDescent="0.2">
      <c r="A93" s="25"/>
      <c r="B93" s="121"/>
      <c r="C93" s="122"/>
      <c r="D93" s="122"/>
      <c r="E93" s="123"/>
      <c r="F93" s="128"/>
      <c r="G93" s="131"/>
      <c r="H93" s="27"/>
      <c r="I93" s="31">
        <f>F91*H93</f>
        <v>0</v>
      </c>
      <c r="J93" s="23"/>
    </row>
    <row r="94" spans="1:10" ht="29.1" hidden="1" customHeight="1" x14ac:dyDescent="0.2">
      <c r="A94" s="29"/>
      <c r="B94" s="124"/>
      <c r="C94" s="125"/>
      <c r="D94" s="125"/>
      <c r="E94" s="126"/>
      <c r="F94" s="129"/>
      <c r="G94" s="132"/>
      <c r="H94" s="27"/>
      <c r="I94" s="31">
        <f>F91*H94</f>
        <v>0</v>
      </c>
      <c r="J94" s="42">
        <f>ROUND(I94+I93+I92+I91,2)</f>
        <v>0</v>
      </c>
    </row>
    <row r="95" spans="1:10" hidden="1" x14ac:dyDescent="0.2">
      <c r="A95" s="148"/>
      <c r="B95" s="149"/>
      <c r="C95" s="149"/>
      <c r="D95" s="149"/>
      <c r="E95" s="149"/>
      <c r="F95" s="149"/>
      <c r="G95" s="149"/>
      <c r="H95" s="149"/>
      <c r="I95" s="149"/>
      <c r="J95" s="150"/>
    </row>
    <row r="96" spans="1:10" hidden="1" x14ac:dyDescent="0.2">
      <c r="A96" s="40">
        <v>17</v>
      </c>
      <c r="B96" s="118" t="s">
        <v>35</v>
      </c>
      <c r="C96" s="119"/>
      <c r="D96" s="119"/>
      <c r="E96" s="120"/>
      <c r="F96" s="133"/>
      <c r="G96" s="130" t="s">
        <v>21</v>
      </c>
      <c r="H96" s="27">
        <v>4275</v>
      </c>
      <c r="I96" s="31">
        <f>H96*F96</f>
        <v>0</v>
      </c>
      <c r="J96" s="41"/>
    </row>
    <row r="97" spans="1:10" hidden="1" x14ac:dyDescent="0.2">
      <c r="A97" s="25"/>
      <c r="B97" s="121"/>
      <c r="C97" s="122"/>
      <c r="D97" s="122"/>
      <c r="E97" s="123"/>
      <c r="F97" s="134"/>
      <c r="G97" s="131"/>
      <c r="H97" s="27">
        <v>1395</v>
      </c>
      <c r="I97" s="31">
        <f>H97*F96</f>
        <v>0</v>
      </c>
      <c r="J97" s="23"/>
    </row>
    <row r="98" spans="1:10" hidden="1" x14ac:dyDescent="0.2">
      <c r="A98" s="25"/>
      <c r="B98" s="121"/>
      <c r="C98" s="122"/>
      <c r="D98" s="122"/>
      <c r="E98" s="123"/>
      <c r="F98" s="134"/>
      <c r="G98" s="131"/>
      <c r="H98" s="27"/>
      <c r="I98" s="31">
        <f>F96*H98</f>
        <v>0</v>
      </c>
      <c r="J98" s="23"/>
    </row>
    <row r="99" spans="1:10" hidden="1" x14ac:dyDescent="0.2">
      <c r="A99" s="29"/>
      <c r="B99" s="124"/>
      <c r="C99" s="125"/>
      <c r="D99" s="125"/>
      <c r="E99" s="126"/>
      <c r="F99" s="135"/>
      <c r="G99" s="132"/>
      <c r="H99" s="27"/>
      <c r="I99" s="31">
        <f>F96*H99</f>
        <v>0</v>
      </c>
      <c r="J99" s="42">
        <f>I96+I97+I98+I99</f>
        <v>0</v>
      </c>
    </row>
    <row r="100" spans="1:10" hidden="1" x14ac:dyDescent="0.2">
      <c r="A100" s="58">
        <v>18</v>
      </c>
      <c r="B100" s="118" t="s">
        <v>36</v>
      </c>
      <c r="C100" s="119"/>
      <c r="D100" s="119"/>
      <c r="E100" s="120"/>
      <c r="F100" s="133"/>
      <c r="G100" s="130" t="s">
        <v>16</v>
      </c>
      <c r="H100" s="27">
        <v>589</v>
      </c>
      <c r="I100" s="31">
        <f>H100*F100</f>
        <v>0</v>
      </c>
      <c r="J100" s="41"/>
    </row>
    <row r="101" spans="1:10" hidden="1" x14ac:dyDescent="0.2">
      <c r="A101" s="25"/>
      <c r="B101" s="121"/>
      <c r="C101" s="122"/>
      <c r="D101" s="122"/>
      <c r="E101" s="123"/>
      <c r="F101" s="134"/>
      <c r="G101" s="131"/>
      <c r="H101" s="27">
        <v>423</v>
      </c>
      <c r="I101" s="31">
        <f>H101*F100</f>
        <v>0</v>
      </c>
      <c r="J101" s="23"/>
    </row>
    <row r="102" spans="1:10" hidden="1" x14ac:dyDescent="0.2">
      <c r="A102" s="25"/>
      <c r="B102" s="121"/>
      <c r="C102" s="122"/>
      <c r="D102" s="122"/>
      <c r="E102" s="123"/>
      <c r="F102" s="134"/>
      <c r="G102" s="131"/>
      <c r="H102" s="27"/>
      <c r="I102" s="31">
        <f>F100*H102</f>
        <v>0</v>
      </c>
      <c r="J102" s="23"/>
    </row>
    <row r="103" spans="1:10" hidden="1" x14ac:dyDescent="0.2">
      <c r="A103" s="29"/>
      <c r="B103" s="124"/>
      <c r="C103" s="125"/>
      <c r="D103" s="125"/>
      <c r="E103" s="126"/>
      <c r="F103" s="135"/>
      <c r="G103" s="132"/>
      <c r="H103" s="27"/>
      <c r="I103" s="31">
        <f>F100*H103</f>
        <v>0</v>
      </c>
      <c r="J103" s="42">
        <f>I100+I101+I102+I103</f>
        <v>0</v>
      </c>
    </row>
    <row r="104" spans="1:10" x14ac:dyDescent="0.2">
      <c r="A104" s="115">
        <v>19</v>
      </c>
      <c r="B104" s="160" t="s">
        <v>37</v>
      </c>
      <c r="C104" s="161"/>
      <c r="D104" s="161"/>
      <c r="E104" s="162"/>
      <c r="F104" s="209">
        <v>3.3</v>
      </c>
      <c r="G104" s="243" t="s">
        <v>21</v>
      </c>
      <c r="H104" s="186">
        <v>0</v>
      </c>
      <c r="I104" s="211">
        <f>H104*F104</f>
        <v>0</v>
      </c>
      <c r="J104" s="244"/>
    </row>
    <row r="105" spans="1:10" x14ac:dyDescent="0.2">
      <c r="A105" s="116"/>
      <c r="B105" s="163"/>
      <c r="C105" s="164"/>
      <c r="D105" s="164"/>
      <c r="E105" s="165"/>
      <c r="F105" s="214"/>
      <c r="G105" s="245"/>
      <c r="H105" s="186">
        <v>0</v>
      </c>
      <c r="I105" s="211">
        <f>H105*F104</f>
        <v>0</v>
      </c>
      <c r="J105" s="246"/>
    </row>
    <row r="106" spans="1:10" x14ac:dyDescent="0.2">
      <c r="A106" s="116"/>
      <c r="B106" s="163"/>
      <c r="C106" s="164"/>
      <c r="D106" s="164"/>
      <c r="E106" s="165"/>
      <c r="F106" s="214"/>
      <c r="G106" s="245"/>
      <c r="H106" s="210"/>
      <c r="I106" s="211">
        <f>F104*H106</f>
        <v>0</v>
      </c>
      <c r="J106" s="246"/>
    </row>
    <row r="107" spans="1:10" x14ac:dyDescent="0.2">
      <c r="A107" s="117"/>
      <c r="B107" s="166"/>
      <c r="C107" s="167"/>
      <c r="D107" s="167"/>
      <c r="E107" s="168"/>
      <c r="F107" s="217"/>
      <c r="G107" s="247"/>
      <c r="H107" s="218"/>
      <c r="I107" s="219">
        <f>F104*H107</f>
        <v>0</v>
      </c>
      <c r="J107" s="248">
        <f>I104+I105+I106+I107</f>
        <v>0</v>
      </c>
    </row>
    <row r="108" spans="1:10" x14ac:dyDescent="0.2">
      <c r="A108" s="40">
        <v>20</v>
      </c>
      <c r="B108" s="145" t="s">
        <v>38</v>
      </c>
      <c r="C108" s="146"/>
      <c r="D108" s="146"/>
      <c r="E108" s="147"/>
      <c r="F108" s="179">
        <v>3.12</v>
      </c>
      <c r="G108" s="179" t="s">
        <v>16</v>
      </c>
      <c r="H108" s="231">
        <v>0</v>
      </c>
      <c r="I108" s="232">
        <f>H108*F108</f>
        <v>0</v>
      </c>
      <c r="J108" s="233"/>
    </row>
    <row r="109" spans="1:10" x14ac:dyDescent="0.2">
      <c r="A109" s="25"/>
      <c r="B109" s="148"/>
      <c r="C109" s="149"/>
      <c r="D109" s="149"/>
      <c r="E109" s="150"/>
      <c r="F109" s="184"/>
      <c r="G109" s="184"/>
      <c r="H109" s="186">
        <v>0</v>
      </c>
      <c r="I109" s="190">
        <f>H109*F108</f>
        <v>0</v>
      </c>
      <c r="J109" s="182"/>
    </row>
    <row r="110" spans="1:10" x14ac:dyDescent="0.2">
      <c r="A110" s="25"/>
      <c r="B110" s="148"/>
      <c r="C110" s="149"/>
      <c r="D110" s="149"/>
      <c r="E110" s="150"/>
      <c r="F110" s="184"/>
      <c r="G110" s="184"/>
      <c r="H110" s="186"/>
      <c r="I110" s="190">
        <f>F108*H110</f>
        <v>0</v>
      </c>
      <c r="J110" s="182"/>
    </row>
    <row r="111" spans="1:10" x14ac:dyDescent="0.2">
      <c r="A111" s="29"/>
      <c r="B111" s="151"/>
      <c r="C111" s="152"/>
      <c r="D111" s="152"/>
      <c r="E111" s="153"/>
      <c r="F111" s="188"/>
      <c r="G111" s="188"/>
      <c r="H111" s="186"/>
      <c r="I111" s="190">
        <f>F108*H111</f>
        <v>0</v>
      </c>
      <c r="J111" s="207">
        <f>I108+I109+I110+I111</f>
        <v>0</v>
      </c>
    </row>
    <row r="112" spans="1:10" hidden="1" x14ac:dyDescent="0.2">
      <c r="A112" s="40">
        <v>23</v>
      </c>
      <c r="B112" s="145"/>
      <c r="C112" s="146"/>
      <c r="D112" s="146"/>
      <c r="E112" s="147"/>
      <c r="F112" s="133"/>
      <c r="G112" s="130" t="s">
        <v>16</v>
      </c>
      <c r="H112" s="27"/>
      <c r="I112" s="31">
        <f>H112*F112</f>
        <v>0</v>
      </c>
      <c r="J112" s="41"/>
    </row>
    <row r="113" spans="1:10" hidden="1" x14ac:dyDescent="0.2">
      <c r="A113" s="25"/>
      <c r="B113" s="148"/>
      <c r="C113" s="149"/>
      <c r="D113" s="149"/>
      <c r="E113" s="150"/>
      <c r="F113" s="134"/>
      <c r="G113" s="131"/>
      <c r="H113" s="27"/>
      <c r="I113" s="31">
        <f>H113*F112</f>
        <v>0</v>
      </c>
      <c r="J113" s="23"/>
    </row>
    <row r="114" spans="1:10" hidden="1" x14ac:dyDescent="0.2">
      <c r="A114" s="25"/>
      <c r="B114" s="148"/>
      <c r="C114" s="149"/>
      <c r="D114" s="149"/>
      <c r="E114" s="150"/>
      <c r="F114" s="134"/>
      <c r="G114" s="131"/>
      <c r="H114" s="27"/>
      <c r="I114" s="31">
        <f>F112*H114</f>
        <v>0</v>
      </c>
      <c r="J114" s="23"/>
    </row>
    <row r="115" spans="1:10" hidden="1" x14ac:dyDescent="0.2">
      <c r="A115" s="29"/>
      <c r="B115" s="151"/>
      <c r="C115" s="152"/>
      <c r="D115" s="152"/>
      <c r="E115" s="153"/>
      <c r="F115" s="135"/>
      <c r="G115" s="132"/>
      <c r="H115" s="61"/>
      <c r="I115" s="54">
        <f>F112*H115</f>
        <v>0</v>
      </c>
      <c r="J115" s="42">
        <f>I112+I113+I114+I115</f>
        <v>0</v>
      </c>
    </row>
    <row r="116" spans="1:10" hidden="1" x14ac:dyDescent="0.2">
      <c r="A116" s="40">
        <v>21</v>
      </c>
      <c r="B116" s="118"/>
      <c r="C116" s="119"/>
      <c r="D116" s="119"/>
      <c r="E116" s="120"/>
      <c r="F116" s="133"/>
      <c r="G116" s="130"/>
      <c r="H116" s="27"/>
      <c r="I116" s="31">
        <f>H116*F116</f>
        <v>0</v>
      </c>
      <c r="J116" s="41"/>
    </row>
    <row r="117" spans="1:10" hidden="1" x14ac:dyDescent="0.2">
      <c r="A117" s="25"/>
      <c r="B117" s="121"/>
      <c r="C117" s="122"/>
      <c r="D117" s="122"/>
      <c r="E117" s="123"/>
      <c r="F117" s="134"/>
      <c r="G117" s="131"/>
      <c r="H117" s="27"/>
      <c r="I117" s="31">
        <f>H117*F116</f>
        <v>0</v>
      </c>
      <c r="J117" s="23"/>
    </row>
    <row r="118" spans="1:10" hidden="1" x14ac:dyDescent="0.2">
      <c r="A118" s="66"/>
      <c r="B118" s="121"/>
      <c r="C118" s="122"/>
      <c r="D118" s="122"/>
      <c r="E118" s="123"/>
      <c r="F118" s="134"/>
      <c r="G118" s="131"/>
      <c r="H118" s="27"/>
      <c r="I118" s="31">
        <f>H118*F116</f>
        <v>0</v>
      </c>
      <c r="J118" s="23"/>
    </row>
    <row r="119" spans="1:10" hidden="1" x14ac:dyDescent="0.2">
      <c r="A119" s="66"/>
      <c r="B119" s="121"/>
      <c r="C119" s="122"/>
      <c r="D119" s="122"/>
      <c r="E119" s="123"/>
      <c r="F119" s="134"/>
      <c r="G119" s="131"/>
      <c r="H119" s="35"/>
      <c r="I119" s="54">
        <f>H119*F116</f>
        <v>0</v>
      </c>
      <c r="J119" s="33">
        <f>I116+I117+I118+I119</f>
        <v>0</v>
      </c>
    </row>
    <row r="120" spans="1:10" hidden="1" x14ac:dyDescent="0.2">
      <c r="A120" s="154"/>
      <c r="B120" s="155"/>
      <c r="C120" s="155"/>
      <c r="D120" s="155"/>
      <c r="E120" s="155"/>
      <c r="F120" s="155"/>
      <c r="G120" s="155"/>
      <c r="H120" s="155"/>
      <c r="I120" s="155"/>
      <c r="J120" s="156"/>
    </row>
    <row r="121" spans="1:10" hidden="1" x14ac:dyDescent="0.2">
      <c r="A121" s="40">
        <v>22</v>
      </c>
      <c r="B121" s="118"/>
      <c r="C121" s="119"/>
      <c r="D121" s="119"/>
      <c r="E121" s="120"/>
      <c r="F121" s="157"/>
      <c r="G121" s="130" t="s">
        <v>26</v>
      </c>
      <c r="H121" s="55">
        <v>221</v>
      </c>
      <c r="I121" s="56">
        <f>H121*F121</f>
        <v>0</v>
      </c>
      <c r="J121" s="57"/>
    </row>
    <row r="122" spans="1:10" hidden="1" x14ac:dyDescent="0.2">
      <c r="A122" s="25"/>
      <c r="B122" s="121"/>
      <c r="C122" s="122"/>
      <c r="D122" s="122"/>
      <c r="E122" s="123"/>
      <c r="F122" s="158"/>
      <c r="G122" s="131"/>
      <c r="H122" s="27">
        <v>112</v>
      </c>
      <c r="I122" s="31">
        <f>H122*F121</f>
        <v>0</v>
      </c>
      <c r="J122" s="23"/>
    </row>
    <row r="123" spans="1:10" hidden="1" x14ac:dyDescent="0.2">
      <c r="A123" s="25"/>
      <c r="B123" s="121"/>
      <c r="C123" s="122"/>
      <c r="D123" s="122"/>
      <c r="E123" s="123"/>
      <c r="F123" s="158"/>
      <c r="G123" s="131"/>
      <c r="H123" s="27"/>
      <c r="I123" s="31">
        <f>F121*H123</f>
        <v>0</v>
      </c>
      <c r="J123" s="23"/>
    </row>
    <row r="124" spans="1:10" hidden="1" x14ac:dyDescent="0.2">
      <c r="A124" s="29"/>
      <c r="B124" s="124"/>
      <c r="C124" s="125"/>
      <c r="D124" s="125"/>
      <c r="E124" s="126"/>
      <c r="F124" s="159"/>
      <c r="G124" s="132"/>
      <c r="H124" s="61"/>
      <c r="I124" s="62">
        <f>F121*H124</f>
        <v>0</v>
      </c>
      <c r="J124" s="67">
        <f>I121+I122+I123+I124</f>
        <v>0</v>
      </c>
    </row>
    <row r="125" spans="1:10" hidden="1" x14ac:dyDescent="0.2">
      <c r="A125" s="68">
        <v>23</v>
      </c>
      <c r="B125" s="145"/>
      <c r="C125" s="146"/>
      <c r="D125" s="146"/>
      <c r="E125" s="147"/>
      <c r="F125" s="133"/>
      <c r="G125" s="130" t="s">
        <v>16</v>
      </c>
      <c r="H125" s="26">
        <v>14.5</v>
      </c>
      <c r="I125" s="37">
        <f>H125*F125</f>
        <v>0</v>
      </c>
      <c r="J125" s="23"/>
    </row>
    <row r="126" spans="1:10" hidden="1" x14ac:dyDescent="0.2">
      <c r="A126" s="25"/>
      <c r="B126" s="148"/>
      <c r="C126" s="149"/>
      <c r="D126" s="149"/>
      <c r="E126" s="150"/>
      <c r="F126" s="134"/>
      <c r="G126" s="131"/>
      <c r="H126" s="27">
        <v>80</v>
      </c>
      <c r="I126" s="31">
        <f>H126*F125</f>
        <v>0</v>
      </c>
      <c r="J126" s="23"/>
    </row>
    <row r="127" spans="1:10" hidden="1" x14ac:dyDescent="0.2">
      <c r="A127" s="25"/>
      <c r="B127" s="148"/>
      <c r="C127" s="149"/>
      <c r="D127" s="149"/>
      <c r="E127" s="150"/>
      <c r="F127" s="134"/>
      <c r="G127" s="131"/>
      <c r="H127" s="27"/>
      <c r="I127" s="31">
        <f>F125*H127</f>
        <v>0</v>
      </c>
      <c r="J127" s="23"/>
    </row>
    <row r="128" spans="1:10" hidden="1" x14ac:dyDescent="0.2">
      <c r="A128" s="29"/>
      <c r="B128" s="151"/>
      <c r="C128" s="152"/>
      <c r="D128" s="152"/>
      <c r="E128" s="153"/>
      <c r="F128" s="135"/>
      <c r="G128" s="132"/>
      <c r="H128" s="27"/>
      <c r="I128" s="31">
        <f>H128*F125</f>
        <v>0</v>
      </c>
      <c r="J128" s="42">
        <f>I125+I126+I127+I128</f>
        <v>0</v>
      </c>
    </row>
    <row r="129" spans="1:10" hidden="1" x14ac:dyDescent="0.2">
      <c r="A129" s="69">
        <v>24</v>
      </c>
      <c r="B129" s="118"/>
      <c r="C129" s="119"/>
      <c r="D129" s="119"/>
      <c r="E129" s="120"/>
      <c r="F129" s="133"/>
      <c r="G129" s="130" t="s">
        <v>16</v>
      </c>
      <c r="H129" s="27">
        <v>2.7</v>
      </c>
      <c r="I129" s="31">
        <f>H129*F129</f>
        <v>0</v>
      </c>
      <c r="J129" s="41"/>
    </row>
    <row r="130" spans="1:10" hidden="1" x14ac:dyDescent="0.2">
      <c r="A130" s="25"/>
      <c r="B130" s="121"/>
      <c r="C130" s="122"/>
      <c r="D130" s="122"/>
      <c r="E130" s="123"/>
      <c r="F130" s="134"/>
      <c r="G130" s="131"/>
      <c r="H130" s="27">
        <v>75</v>
      </c>
      <c r="I130" s="31">
        <f>H130*F129</f>
        <v>0</v>
      </c>
      <c r="J130" s="23"/>
    </row>
    <row r="131" spans="1:10" hidden="1" x14ac:dyDescent="0.2">
      <c r="A131" s="25"/>
      <c r="B131" s="121"/>
      <c r="C131" s="122"/>
      <c r="D131" s="122"/>
      <c r="E131" s="123"/>
      <c r="F131" s="134"/>
      <c r="G131" s="131"/>
      <c r="H131" s="27"/>
      <c r="I131" s="31">
        <f>F129*H131</f>
        <v>0</v>
      </c>
      <c r="J131" s="23"/>
    </row>
    <row r="132" spans="1:10" hidden="1" x14ac:dyDescent="0.2">
      <c r="A132" s="29"/>
      <c r="B132" s="124"/>
      <c r="C132" s="125"/>
      <c r="D132" s="125"/>
      <c r="E132" s="126"/>
      <c r="F132" s="135"/>
      <c r="G132" s="132"/>
      <c r="H132" s="61"/>
      <c r="I132" s="62">
        <f>H132*F129</f>
        <v>0</v>
      </c>
      <c r="J132" s="42">
        <f>I129+I130+I131+I132</f>
        <v>0</v>
      </c>
    </row>
    <row r="133" spans="1:10" hidden="1" x14ac:dyDescent="0.2">
      <c r="A133" s="69">
        <v>24</v>
      </c>
      <c r="B133" s="118"/>
      <c r="C133" s="119"/>
      <c r="D133" s="119"/>
      <c r="E133" s="120"/>
      <c r="F133" s="133"/>
      <c r="G133" s="130" t="s">
        <v>16</v>
      </c>
      <c r="H133" s="27">
        <v>2.5</v>
      </c>
      <c r="I133" s="31">
        <f>H133*F133</f>
        <v>0</v>
      </c>
      <c r="J133" s="41"/>
    </row>
    <row r="134" spans="1:10" hidden="1" x14ac:dyDescent="0.2">
      <c r="A134" s="25"/>
      <c r="B134" s="121"/>
      <c r="C134" s="122"/>
      <c r="D134" s="122"/>
      <c r="E134" s="123"/>
      <c r="F134" s="134"/>
      <c r="G134" s="131"/>
      <c r="H134" s="27">
        <v>34.5</v>
      </c>
      <c r="I134" s="31">
        <f>H134*F133</f>
        <v>0</v>
      </c>
      <c r="J134" s="23"/>
    </row>
    <row r="135" spans="1:10" hidden="1" x14ac:dyDescent="0.2">
      <c r="A135" s="25"/>
      <c r="B135" s="121"/>
      <c r="C135" s="122"/>
      <c r="D135" s="122"/>
      <c r="E135" s="123"/>
      <c r="F135" s="134"/>
      <c r="G135" s="131"/>
      <c r="H135" s="27"/>
      <c r="I135" s="31">
        <f>F133*H135</f>
        <v>0</v>
      </c>
      <c r="J135" s="23"/>
    </row>
    <row r="136" spans="1:10" hidden="1" x14ac:dyDescent="0.2">
      <c r="A136" s="29"/>
      <c r="B136" s="124"/>
      <c r="C136" s="125"/>
      <c r="D136" s="125"/>
      <c r="E136" s="126"/>
      <c r="F136" s="135"/>
      <c r="G136" s="132"/>
      <c r="H136" s="61"/>
      <c r="I136" s="62">
        <f>H136*F133</f>
        <v>0</v>
      </c>
      <c r="J136" s="42">
        <f>I133+I134+I135+I136</f>
        <v>0</v>
      </c>
    </row>
    <row r="137" spans="1:10" hidden="1" x14ac:dyDescent="0.2">
      <c r="A137" s="51"/>
      <c r="B137" s="51"/>
      <c r="C137" s="51"/>
      <c r="D137" s="51"/>
      <c r="E137" s="51"/>
      <c r="F137" s="52"/>
      <c r="G137" s="51"/>
      <c r="H137" s="52"/>
      <c r="I137" s="52"/>
      <c r="J137" s="52"/>
    </row>
    <row r="138" spans="1:10" hidden="1" x14ac:dyDescent="0.2">
      <c r="A138" s="115">
        <v>29</v>
      </c>
      <c r="B138" s="145"/>
      <c r="C138" s="146"/>
      <c r="D138" s="146"/>
      <c r="E138" s="147"/>
      <c r="F138" s="127"/>
      <c r="G138" s="130"/>
      <c r="H138" s="70"/>
      <c r="I138" s="71">
        <f>H138*F138</f>
        <v>0</v>
      </c>
      <c r="J138" s="72"/>
    </row>
    <row r="139" spans="1:10" hidden="1" x14ac:dyDescent="0.2">
      <c r="A139" s="116"/>
      <c r="B139" s="148"/>
      <c r="C139" s="149"/>
      <c r="D139" s="149"/>
      <c r="E139" s="150"/>
      <c r="F139" s="128"/>
      <c r="G139" s="131"/>
      <c r="H139" s="73"/>
      <c r="I139" s="74">
        <f>H139*F138</f>
        <v>0</v>
      </c>
      <c r="J139" s="75"/>
    </row>
    <row r="140" spans="1:10" hidden="1" x14ac:dyDescent="0.2">
      <c r="A140" s="116"/>
      <c r="B140" s="148"/>
      <c r="C140" s="149"/>
      <c r="D140" s="149"/>
      <c r="E140" s="150"/>
      <c r="F140" s="128"/>
      <c r="G140" s="131"/>
      <c r="H140" s="43"/>
      <c r="I140" s="76">
        <f>F138*H140</f>
        <v>0</v>
      </c>
      <c r="J140" s="75"/>
    </row>
    <row r="141" spans="1:10" hidden="1" x14ac:dyDescent="0.2">
      <c r="A141" s="117"/>
      <c r="B141" s="151"/>
      <c r="C141" s="152"/>
      <c r="D141" s="152"/>
      <c r="E141" s="153"/>
      <c r="F141" s="129"/>
      <c r="G141" s="132"/>
      <c r="H141" s="77"/>
      <c r="I141" s="78">
        <f>F138*H141</f>
        <v>0</v>
      </c>
      <c r="J141" s="79">
        <f>I138+I139+I140+I141</f>
        <v>0</v>
      </c>
    </row>
    <row r="142" spans="1:10" hidden="1" x14ac:dyDescent="0.2">
      <c r="A142" s="115">
        <v>30</v>
      </c>
      <c r="B142" s="118"/>
      <c r="C142" s="119"/>
      <c r="D142" s="119"/>
      <c r="E142" s="120"/>
      <c r="F142" s="133"/>
      <c r="G142" s="130"/>
      <c r="H142" s="80"/>
      <c r="I142" s="81">
        <f>H142*F142</f>
        <v>0</v>
      </c>
      <c r="J142" s="82"/>
    </row>
    <row r="143" spans="1:10" hidden="1" x14ac:dyDescent="0.2">
      <c r="A143" s="116"/>
      <c r="B143" s="121"/>
      <c r="C143" s="122"/>
      <c r="D143" s="122"/>
      <c r="E143" s="123"/>
      <c r="F143" s="134"/>
      <c r="G143" s="131"/>
      <c r="H143" s="43"/>
      <c r="I143" s="44">
        <f>H143*F142</f>
        <v>0</v>
      </c>
      <c r="J143" s="65"/>
    </row>
    <row r="144" spans="1:10" hidden="1" x14ac:dyDescent="0.2">
      <c r="A144" s="116"/>
      <c r="B144" s="121"/>
      <c r="C144" s="122"/>
      <c r="D144" s="122"/>
      <c r="E144" s="123"/>
      <c r="F144" s="134"/>
      <c r="G144" s="131"/>
      <c r="H144" s="43"/>
      <c r="I144" s="44">
        <f>F142*H144</f>
        <v>0</v>
      </c>
      <c r="J144" s="65"/>
    </row>
    <row r="145" spans="1:10" hidden="1" x14ac:dyDescent="0.2">
      <c r="A145" s="117"/>
      <c r="B145" s="124"/>
      <c r="C145" s="125"/>
      <c r="D145" s="125"/>
      <c r="E145" s="126"/>
      <c r="F145" s="135"/>
      <c r="G145" s="132"/>
      <c r="H145" s="43"/>
      <c r="I145" s="44">
        <f>F142*H145</f>
        <v>0</v>
      </c>
      <c r="J145" s="79">
        <f>I142+I143+I144+I145</f>
        <v>0</v>
      </c>
    </row>
    <row r="146" spans="1:10" hidden="1" x14ac:dyDescent="0.2">
      <c r="A146" s="115">
        <v>31</v>
      </c>
      <c r="B146" s="118"/>
      <c r="C146" s="119"/>
      <c r="D146" s="119"/>
      <c r="E146" s="120"/>
      <c r="F146" s="133"/>
      <c r="G146" s="130"/>
      <c r="H146" s="43"/>
      <c r="I146" s="44">
        <f>H146*F146</f>
        <v>0</v>
      </c>
      <c r="J146" s="64"/>
    </row>
    <row r="147" spans="1:10" hidden="1" x14ac:dyDescent="0.2">
      <c r="A147" s="116"/>
      <c r="B147" s="121"/>
      <c r="C147" s="122"/>
      <c r="D147" s="122"/>
      <c r="E147" s="123"/>
      <c r="F147" s="134"/>
      <c r="G147" s="131"/>
      <c r="H147" s="43"/>
      <c r="I147" s="44">
        <f>H147*F146</f>
        <v>0</v>
      </c>
      <c r="J147" s="65"/>
    </row>
    <row r="148" spans="1:10" hidden="1" x14ac:dyDescent="0.2">
      <c r="A148" s="116"/>
      <c r="B148" s="121"/>
      <c r="C148" s="122"/>
      <c r="D148" s="122"/>
      <c r="E148" s="123"/>
      <c r="F148" s="134"/>
      <c r="G148" s="131"/>
      <c r="H148" s="43"/>
      <c r="I148" s="44">
        <f>F146*H148</f>
        <v>0</v>
      </c>
      <c r="J148" s="65"/>
    </row>
    <row r="149" spans="1:10" hidden="1" x14ac:dyDescent="0.2">
      <c r="A149" s="117"/>
      <c r="B149" s="124"/>
      <c r="C149" s="125"/>
      <c r="D149" s="125"/>
      <c r="E149" s="126"/>
      <c r="F149" s="135"/>
      <c r="G149" s="132"/>
      <c r="H149" s="43"/>
      <c r="I149" s="44">
        <f>F146*H149</f>
        <v>0</v>
      </c>
      <c r="J149" s="79">
        <f>I146+I147+I148+I149</f>
        <v>0</v>
      </c>
    </row>
    <row r="150" spans="1:10" hidden="1" x14ac:dyDescent="0.2">
      <c r="A150" s="115">
        <v>32</v>
      </c>
      <c r="B150" s="118"/>
      <c r="C150" s="119"/>
      <c r="D150" s="119"/>
      <c r="E150" s="120"/>
      <c r="F150" s="133"/>
      <c r="G150" s="130"/>
      <c r="H150" s="43"/>
      <c r="I150" s="44">
        <f>H150*F150</f>
        <v>0</v>
      </c>
      <c r="J150" s="64"/>
    </row>
    <row r="151" spans="1:10" hidden="1" x14ac:dyDescent="0.2">
      <c r="A151" s="116"/>
      <c r="B151" s="121"/>
      <c r="C151" s="122"/>
      <c r="D151" s="122"/>
      <c r="E151" s="123"/>
      <c r="F151" s="134"/>
      <c r="G151" s="131"/>
      <c r="H151" s="43"/>
      <c r="I151" s="44">
        <f>F150*H151</f>
        <v>0</v>
      </c>
      <c r="J151" s="65"/>
    </row>
    <row r="152" spans="1:10" hidden="1" x14ac:dyDescent="0.2">
      <c r="A152" s="116"/>
      <c r="B152" s="121"/>
      <c r="C152" s="122"/>
      <c r="D152" s="122"/>
      <c r="E152" s="123"/>
      <c r="F152" s="134"/>
      <c r="G152" s="131"/>
      <c r="H152" s="43"/>
      <c r="I152" s="44">
        <f>F150*H152</f>
        <v>0</v>
      </c>
      <c r="J152" s="65"/>
    </row>
    <row r="153" spans="1:10" hidden="1" x14ac:dyDescent="0.2">
      <c r="A153" s="117"/>
      <c r="B153" s="124"/>
      <c r="C153" s="125"/>
      <c r="D153" s="125"/>
      <c r="E153" s="126"/>
      <c r="F153" s="135"/>
      <c r="G153" s="132"/>
      <c r="H153" s="43"/>
      <c r="I153" s="44">
        <f>F150*H153</f>
        <v>0</v>
      </c>
      <c r="J153" s="79">
        <f>I150+I151+I152+I153</f>
        <v>0</v>
      </c>
    </row>
    <row r="154" spans="1:10" hidden="1" x14ac:dyDescent="0.2">
      <c r="A154" s="115">
        <v>33</v>
      </c>
      <c r="B154" s="145"/>
      <c r="C154" s="146"/>
      <c r="D154" s="146"/>
      <c r="E154" s="147"/>
      <c r="F154" s="133"/>
      <c r="G154" s="130"/>
      <c r="H154" s="43"/>
      <c r="I154" s="44">
        <f>H154*F154</f>
        <v>0</v>
      </c>
      <c r="J154" s="64"/>
    </row>
    <row r="155" spans="1:10" hidden="1" x14ac:dyDescent="0.2">
      <c r="A155" s="116"/>
      <c r="B155" s="148"/>
      <c r="C155" s="149"/>
      <c r="D155" s="149"/>
      <c r="E155" s="150"/>
      <c r="F155" s="134"/>
      <c r="G155" s="131"/>
      <c r="H155" s="43"/>
      <c r="I155" s="44">
        <f>H155*F154</f>
        <v>0</v>
      </c>
      <c r="J155" s="65"/>
    </row>
    <row r="156" spans="1:10" hidden="1" x14ac:dyDescent="0.2">
      <c r="A156" s="116"/>
      <c r="B156" s="148"/>
      <c r="C156" s="149"/>
      <c r="D156" s="149"/>
      <c r="E156" s="150"/>
      <c r="F156" s="134"/>
      <c r="G156" s="131"/>
      <c r="H156" s="43"/>
      <c r="I156" s="44">
        <f>F154*H156</f>
        <v>0</v>
      </c>
      <c r="J156" s="65"/>
    </row>
    <row r="157" spans="1:10" hidden="1" x14ac:dyDescent="0.2">
      <c r="A157" s="117"/>
      <c r="B157" s="151"/>
      <c r="C157" s="152"/>
      <c r="D157" s="152"/>
      <c r="E157" s="153"/>
      <c r="F157" s="135"/>
      <c r="G157" s="132"/>
      <c r="H157" s="83"/>
      <c r="I157" s="46">
        <f>F154*H157</f>
        <v>0</v>
      </c>
      <c r="J157" s="79">
        <f>I154+I155+I156+I157</f>
        <v>0</v>
      </c>
    </row>
    <row r="158" spans="1:10" hidden="1" x14ac:dyDescent="0.2">
      <c r="A158" s="115">
        <v>34</v>
      </c>
      <c r="B158" s="145"/>
      <c r="C158" s="146"/>
      <c r="D158" s="146"/>
      <c r="E158" s="147"/>
      <c r="F158" s="133"/>
      <c r="G158" s="130"/>
      <c r="H158" s="70"/>
      <c r="I158" s="71">
        <f>H158*F158</f>
        <v>0</v>
      </c>
      <c r="J158" s="72"/>
    </row>
    <row r="159" spans="1:10" hidden="1" x14ac:dyDescent="0.2">
      <c r="A159" s="116"/>
      <c r="B159" s="148"/>
      <c r="C159" s="149"/>
      <c r="D159" s="149"/>
      <c r="E159" s="150"/>
      <c r="F159" s="134"/>
      <c r="G159" s="131"/>
      <c r="H159" s="73"/>
      <c r="I159" s="74">
        <f>H159*F158</f>
        <v>0</v>
      </c>
      <c r="J159" s="75"/>
    </row>
    <row r="160" spans="1:10" hidden="1" x14ac:dyDescent="0.2">
      <c r="A160" s="116"/>
      <c r="B160" s="148"/>
      <c r="C160" s="149"/>
      <c r="D160" s="149"/>
      <c r="E160" s="150"/>
      <c r="F160" s="134"/>
      <c r="G160" s="131"/>
      <c r="H160" s="43"/>
      <c r="I160" s="76">
        <f>F158*H160</f>
        <v>0</v>
      </c>
      <c r="J160" s="75"/>
    </row>
    <row r="161" spans="1:10" hidden="1" x14ac:dyDescent="0.2">
      <c r="A161" s="117"/>
      <c r="B161" s="151"/>
      <c r="C161" s="152"/>
      <c r="D161" s="152"/>
      <c r="E161" s="153"/>
      <c r="F161" s="135"/>
      <c r="G161" s="132"/>
      <c r="H161" s="77"/>
      <c r="I161" s="78">
        <f>F158*H161</f>
        <v>0</v>
      </c>
      <c r="J161" s="79">
        <f>I158+I159+I160+I161</f>
        <v>0</v>
      </c>
    </row>
    <row r="162" spans="1:10" hidden="1" x14ac:dyDescent="0.2">
      <c r="A162" s="115">
        <v>35</v>
      </c>
      <c r="B162" s="118"/>
      <c r="C162" s="119"/>
      <c r="D162" s="119"/>
      <c r="E162" s="120"/>
      <c r="F162" s="133"/>
      <c r="G162" s="136"/>
      <c r="H162" s="80"/>
      <c r="I162" s="81">
        <f>H162*F162</f>
        <v>0</v>
      </c>
      <c r="J162" s="82"/>
    </row>
    <row r="163" spans="1:10" hidden="1" x14ac:dyDescent="0.2">
      <c r="A163" s="116"/>
      <c r="B163" s="121"/>
      <c r="C163" s="122"/>
      <c r="D163" s="122"/>
      <c r="E163" s="123"/>
      <c r="F163" s="134"/>
      <c r="G163" s="137"/>
      <c r="H163" s="43"/>
      <c r="I163" s="44">
        <f>H163*F162</f>
        <v>0</v>
      </c>
      <c r="J163" s="65"/>
    </row>
    <row r="164" spans="1:10" hidden="1" x14ac:dyDescent="0.2">
      <c r="A164" s="116"/>
      <c r="B164" s="121"/>
      <c r="C164" s="122"/>
      <c r="D164" s="122"/>
      <c r="E164" s="123"/>
      <c r="F164" s="134"/>
      <c r="G164" s="137"/>
      <c r="H164" s="43"/>
      <c r="I164" s="44">
        <f>F162*H164</f>
        <v>0</v>
      </c>
      <c r="J164" s="65"/>
    </row>
    <row r="165" spans="1:10" hidden="1" x14ac:dyDescent="0.2">
      <c r="A165" s="117"/>
      <c r="B165" s="124"/>
      <c r="C165" s="125"/>
      <c r="D165" s="125"/>
      <c r="E165" s="126"/>
      <c r="F165" s="135"/>
      <c r="G165" s="138"/>
      <c r="H165" s="43"/>
      <c r="I165" s="44">
        <f>F162*H165</f>
        <v>0</v>
      </c>
      <c r="J165" s="79">
        <f>I162+I163+I164+I165</f>
        <v>0</v>
      </c>
    </row>
    <row r="166" spans="1:10" hidden="1" x14ac:dyDescent="0.2">
      <c r="A166" s="115">
        <v>36</v>
      </c>
      <c r="B166" s="118"/>
      <c r="C166" s="119"/>
      <c r="D166" s="119"/>
      <c r="E166" s="120"/>
      <c r="F166" s="139"/>
      <c r="G166" s="142"/>
      <c r="H166" s="43"/>
      <c r="I166" s="44">
        <f>H166*F166</f>
        <v>0</v>
      </c>
      <c r="J166" s="64"/>
    </row>
    <row r="167" spans="1:10" hidden="1" x14ac:dyDescent="0.2">
      <c r="A167" s="116"/>
      <c r="B167" s="121"/>
      <c r="C167" s="122"/>
      <c r="D167" s="122"/>
      <c r="E167" s="123"/>
      <c r="F167" s="140"/>
      <c r="G167" s="143"/>
      <c r="H167" s="43"/>
      <c r="I167" s="44">
        <f>H167*F166</f>
        <v>0</v>
      </c>
      <c r="J167" s="65"/>
    </row>
    <row r="168" spans="1:10" hidden="1" x14ac:dyDescent="0.2">
      <c r="A168" s="116"/>
      <c r="B168" s="121"/>
      <c r="C168" s="122"/>
      <c r="D168" s="122"/>
      <c r="E168" s="123"/>
      <c r="F168" s="140"/>
      <c r="G168" s="143"/>
      <c r="H168" s="43"/>
      <c r="I168" s="44">
        <f>F166*H168</f>
        <v>0</v>
      </c>
      <c r="J168" s="65"/>
    </row>
    <row r="169" spans="1:10" hidden="1" x14ac:dyDescent="0.2">
      <c r="A169" s="117"/>
      <c r="B169" s="124"/>
      <c r="C169" s="125"/>
      <c r="D169" s="125"/>
      <c r="E169" s="126"/>
      <c r="F169" s="141"/>
      <c r="G169" s="144"/>
      <c r="H169" s="43"/>
      <c r="I169" s="44">
        <f>F166*H169</f>
        <v>0</v>
      </c>
      <c r="J169" s="79">
        <f>I166+I167+I168+I169</f>
        <v>0</v>
      </c>
    </row>
    <row r="170" spans="1:10" hidden="1" x14ac:dyDescent="0.2">
      <c r="A170" s="115">
        <v>37</v>
      </c>
      <c r="B170" s="118"/>
      <c r="C170" s="119"/>
      <c r="D170" s="119"/>
      <c r="E170" s="120"/>
      <c r="F170" s="127"/>
      <c r="G170" s="130"/>
      <c r="H170" s="43"/>
      <c r="I170" s="44">
        <f>F170*H170</f>
        <v>0</v>
      </c>
      <c r="J170" s="64"/>
    </row>
    <row r="171" spans="1:10" hidden="1" x14ac:dyDescent="0.2">
      <c r="A171" s="116"/>
      <c r="B171" s="121"/>
      <c r="C171" s="122"/>
      <c r="D171" s="122"/>
      <c r="E171" s="123"/>
      <c r="F171" s="128"/>
      <c r="G171" s="131"/>
      <c r="H171" s="43"/>
      <c r="I171" s="44">
        <f>F170*H171</f>
        <v>0</v>
      </c>
      <c r="J171" s="65"/>
    </row>
    <row r="172" spans="1:10" hidden="1" x14ac:dyDescent="0.2">
      <c r="A172" s="116"/>
      <c r="B172" s="121"/>
      <c r="C172" s="122"/>
      <c r="D172" s="122"/>
      <c r="E172" s="123"/>
      <c r="F172" s="128"/>
      <c r="G172" s="131"/>
      <c r="H172" s="43"/>
      <c r="I172" s="44">
        <f>H172*F170</f>
        <v>0</v>
      </c>
      <c r="J172" s="65"/>
    </row>
    <row r="173" spans="1:10" hidden="1" x14ac:dyDescent="0.2">
      <c r="A173" s="117"/>
      <c r="B173" s="124"/>
      <c r="C173" s="125"/>
      <c r="D173" s="125"/>
      <c r="E173" s="126"/>
      <c r="F173" s="129"/>
      <c r="G173" s="132"/>
      <c r="H173" s="43"/>
      <c r="I173" s="44">
        <f>H173*F170</f>
        <v>0</v>
      </c>
      <c r="J173" s="79">
        <f>I172+I173</f>
        <v>0</v>
      </c>
    </row>
    <row r="174" spans="1:10" hidden="1" x14ac:dyDescent="0.2">
      <c r="A174" s="115">
        <v>38</v>
      </c>
      <c r="B174" s="118"/>
      <c r="C174" s="119"/>
      <c r="D174" s="119"/>
      <c r="E174" s="120"/>
      <c r="F174" s="133"/>
      <c r="G174" s="130"/>
      <c r="H174" s="43"/>
      <c r="I174" s="44">
        <f>F174*H174</f>
        <v>0</v>
      </c>
      <c r="J174" s="64"/>
    </row>
    <row r="175" spans="1:10" hidden="1" x14ac:dyDescent="0.2">
      <c r="A175" s="116"/>
      <c r="B175" s="121"/>
      <c r="C175" s="122"/>
      <c r="D175" s="122"/>
      <c r="E175" s="123"/>
      <c r="F175" s="134"/>
      <c r="G175" s="131"/>
      <c r="H175" s="43"/>
      <c r="I175" s="44">
        <f>F174*H175</f>
        <v>0</v>
      </c>
      <c r="J175" s="65"/>
    </row>
    <row r="176" spans="1:10" hidden="1" x14ac:dyDescent="0.2">
      <c r="A176" s="116"/>
      <c r="B176" s="121"/>
      <c r="C176" s="122"/>
      <c r="D176" s="122"/>
      <c r="E176" s="123"/>
      <c r="F176" s="134"/>
      <c r="G176" s="131"/>
      <c r="H176" s="43"/>
      <c r="I176" s="44">
        <f>F174*H176</f>
        <v>0</v>
      </c>
      <c r="J176" s="65"/>
    </row>
    <row r="177" spans="1:10" hidden="1" x14ac:dyDescent="0.2">
      <c r="A177" s="117"/>
      <c r="B177" s="124"/>
      <c r="C177" s="125"/>
      <c r="D177" s="125"/>
      <c r="E177" s="126"/>
      <c r="F177" s="135"/>
      <c r="G177" s="132"/>
      <c r="H177" s="83"/>
      <c r="I177" s="46">
        <f>F174*H177</f>
        <v>0</v>
      </c>
      <c r="J177" s="79">
        <f>ROUND(I177+I176+I175+I174,2)</f>
        <v>0</v>
      </c>
    </row>
    <row r="178" spans="1:10" hidden="1" x14ac:dyDescent="0.2">
      <c r="A178" s="115">
        <v>27</v>
      </c>
      <c r="B178" s="48"/>
      <c r="C178" s="48"/>
      <c r="D178" s="48"/>
      <c r="E178" s="48"/>
      <c r="F178" s="49"/>
      <c r="G178" s="59"/>
      <c r="H178" s="70"/>
      <c r="I178" s="71">
        <f>F178*H178</f>
        <v>0</v>
      </c>
      <c r="J178" s="72"/>
    </row>
    <row r="179" spans="1:10" hidden="1" x14ac:dyDescent="0.2">
      <c r="A179" s="116"/>
      <c r="B179" s="51"/>
      <c r="C179" s="51"/>
      <c r="D179" s="51"/>
      <c r="E179" s="51"/>
      <c r="F179" s="52"/>
      <c r="G179" s="53"/>
      <c r="H179" s="73"/>
      <c r="I179" s="74">
        <f>F178*H179</f>
        <v>0</v>
      </c>
      <c r="J179" s="75"/>
    </row>
    <row r="180" spans="1:10" hidden="1" x14ac:dyDescent="0.2">
      <c r="A180" s="116"/>
      <c r="B180" s="51"/>
      <c r="C180" s="51"/>
      <c r="D180" s="51"/>
      <c r="E180" s="51"/>
      <c r="F180" s="52"/>
      <c r="G180" s="53"/>
      <c r="H180" s="43"/>
      <c r="I180" s="76">
        <f>F178*H180</f>
        <v>0</v>
      </c>
      <c r="J180" s="75"/>
    </row>
    <row r="181" spans="1:10" hidden="1" x14ac:dyDescent="0.2">
      <c r="A181" s="117"/>
      <c r="B181" s="84"/>
      <c r="C181" s="84"/>
      <c r="D181" s="84"/>
      <c r="E181" s="84"/>
      <c r="F181" s="85"/>
      <c r="G181" s="60"/>
      <c r="H181" s="77"/>
      <c r="I181" s="78">
        <f>F178*H181</f>
        <v>0</v>
      </c>
      <c r="J181" s="79">
        <f>ROUND(I181+I180+I179+I178,2)</f>
        <v>0</v>
      </c>
    </row>
    <row r="182" spans="1:10" hidden="1" x14ac:dyDescent="0.2">
      <c r="A182" s="115">
        <v>28</v>
      </c>
      <c r="B182" s="48"/>
      <c r="C182" s="48"/>
      <c r="D182" s="48"/>
      <c r="E182" s="48"/>
      <c r="F182" s="49"/>
      <c r="G182" s="59"/>
      <c r="H182" s="80"/>
      <c r="I182" s="81">
        <f>F182*H182</f>
        <v>0</v>
      </c>
      <c r="J182" s="82"/>
    </row>
    <row r="183" spans="1:10" hidden="1" x14ac:dyDescent="0.2">
      <c r="A183" s="116"/>
      <c r="B183" s="51"/>
      <c r="C183" s="51"/>
      <c r="D183" s="51"/>
      <c r="E183" s="51"/>
      <c r="F183" s="52"/>
      <c r="G183" s="53"/>
      <c r="H183" s="43"/>
      <c r="I183" s="44">
        <f>F182*H183</f>
        <v>0</v>
      </c>
      <c r="J183" s="65"/>
    </row>
    <row r="184" spans="1:10" hidden="1" x14ac:dyDescent="0.2">
      <c r="A184" s="116"/>
      <c r="B184" s="51"/>
      <c r="C184" s="51"/>
      <c r="D184" s="51"/>
      <c r="E184" s="51"/>
      <c r="F184" s="52"/>
      <c r="G184" s="53"/>
      <c r="H184" s="43"/>
      <c r="I184" s="44">
        <f>F182*H184</f>
        <v>0</v>
      </c>
      <c r="J184" s="65"/>
    </row>
    <row r="185" spans="1:10" hidden="1" x14ac:dyDescent="0.2">
      <c r="A185" s="117"/>
      <c r="B185" s="84"/>
      <c r="C185" s="84"/>
      <c r="D185" s="84"/>
      <c r="E185" s="84"/>
      <c r="F185" s="85"/>
      <c r="G185" s="60"/>
      <c r="H185" s="43"/>
      <c r="I185" s="44">
        <f>F182*H185</f>
        <v>0</v>
      </c>
      <c r="J185" s="79">
        <f>ROUND(I185+I184+I183+I182,2)</f>
        <v>0</v>
      </c>
    </row>
    <row r="186" spans="1:10" hidden="1" x14ac:dyDescent="0.2">
      <c r="A186" s="115">
        <v>29</v>
      </c>
      <c r="B186" s="48"/>
      <c r="C186" s="48"/>
      <c r="D186" s="48"/>
      <c r="E186" s="48"/>
      <c r="F186" s="49"/>
      <c r="G186" s="59"/>
      <c r="H186" s="43"/>
      <c r="I186" s="44">
        <f>F186*H186</f>
        <v>0</v>
      </c>
      <c r="J186" s="64"/>
    </row>
    <row r="187" spans="1:10" hidden="1" x14ac:dyDescent="0.2">
      <c r="A187" s="116"/>
      <c r="B187" s="51"/>
      <c r="C187" s="51"/>
      <c r="D187" s="51"/>
      <c r="E187" s="51"/>
      <c r="F187" s="52"/>
      <c r="G187" s="53"/>
      <c r="H187" s="43"/>
      <c r="I187" s="44">
        <f>F186*H187</f>
        <v>0</v>
      </c>
      <c r="J187" s="65"/>
    </row>
    <row r="188" spans="1:10" hidden="1" x14ac:dyDescent="0.2">
      <c r="A188" s="116"/>
      <c r="B188" s="51"/>
      <c r="C188" s="51"/>
      <c r="D188" s="51"/>
      <c r="E188" s="51"/>
      <c r="F188" s="52"/>
      <c r="G188" s="53"/>
      <c r="H188" s="43"/>
      <c r="I188" s="44">
        <f>F186*H188</f>
        <v>0</v>
      </c>
      <c r="J188" s="65"/>
    </row>
    <row r="189" spans="1:10" hidden="1" x14ac:dyDescent="0.2">
      <c r="A189" s="117"/>
      <c r="B189" s="84"/>
      <c r="C189" s="84"/>
      <c r="D189" s="84"/>
      <c r="E189" s="84"/>
      <c r="F189" s="85"/>
      <c r="G189" s="60"/>
      <c r="H189" s="43"/>
      <c r="I189" s="44">
        <f>F186*H189</f>
        <v>0</v>
      </c>
      <c r="J189" s="79">
        <f>ROUND(I189+I188+I187+I186,2)</f>
        <v>0</v>
      </c>
    </row>
    <row r="190" spans="1:10" hidden="1" x14ac:dyDescent="0.2">
      <c r="A190" s="115">
        <v>29</v>
      </c>
      <c r="B190" s="48"/>
      <c r="C190" s="48"/>
      <c r="D190" s="48"/>
      <c r="E190" s="48"/>
      <c r="F190" s="49"/>
      <c r="G190" s="59"/>
      <c r="H190" s="43"/>
      <c r="I190" s="44">
        <f>F190*H190</f>
        <v>0</v>
      </c>
      <c r="J190" s="64"/>
    </row>
    <row r="191" spans="1:10" hidden="1" x14ac:dyDescent="0.2">
      <c r="A191" s="116"/>
      <c r="B191" s="51"/>
      <c r="C191" s="51"/>
      <c r="D191" s="51"/>
      <c r="E191" s="51"/>
      <c r="F191" s="52"/>
      <c r="G191" s="53"/>
      <c r="H191" s="43"/>
      <c r="I191" s="44">
        <f>F190*H191</f>
        <v>0</v>
      </c>
      <c r="J191" s="65"/>
    </row>
    <row r="192" spans="1:10" hidden="1" x14ac:dyDescent="0.2">
      <c r="A192" s="116"/>
      <c r="B192" s="51"/>
      <c r="C192" s="51"/>
      <c r="D192" s="51"/>
      <c r="E192" s="51"/>
      <c r="F192" s="52"/>
      <c r="G192" s="53"/>
      <c r="H192" s="43"/>
      <c r="I192" s="44">
        <f>F190*H192</f>
        <v>0</v>
      </c>
      <c r="J192" s="65"/>
    </row>
    <row r="193" spans="1:10" hidden="1" x14ac:dyDescent="0.2">
      <c r="A193" s="117"/>
      <c r="B193" s="84"/>
      <c r="C193" s="84"/>
      <c r="D193" s="84"/>
      <c r="E193" s="84"/>
      <c r="F193" s="85"/>
      <c r="G193" s="60"/>
      <c r="H193" s="45"/>
      <c r="I193" s="46">
        <f>F190*H193</f>
        <v>0</v>
      </c>
      <c r="J193" s="65">
        <f>ROUND(I193+I192+I191+I190,2)</f>
        <v>0</v>
      </c>
    </row>
    <row r="194" spans="1:10" hidden="1" x14ac:dyDescent="0.2">
      <c r="A194" s="115">
        <v>30</v>
      </c>
      <c r="B194" s="48"/>
      <c r="C194" s="48"/>
      <c r="D194" s="48"/>
      <c r="E194" s="48"/>
      <c r="F194" s="49"/>
      <c r="G194" s="59" t="s">
        <v>39</v>
      </c>
      <c r="H194" s="80"/>
      <c r="I194" s="81">
        <f>F194*H194</f>
        <v>0</v>
      </c>
      <c r="J194" s="82"/>
    </row>
    <row r="195" spans="1:10" hidden="1" x14ac:dyDescent="0.2">
      <c r="A195" s="116"/>
      <c r="B195" s="51"/>
      <c r="C195" s="51"/>
      <c r="D195" s="51"/>
      <c r="E195" s="51"/>
      <c r="F195" s="52"/>
      <c r="G195" s="53"/>
      <c r="H195" s="43"/>
      <c r="I195" s="44">
        <f>F194*H195</f>
        <v>0</v>
      </c>
      <c r="J195" s="65"/>
    </row>
    <row r="196" spans="1:10" hidden="1" x14ac:dyDescent="0.2">
      <c r="A196" s="116"/>
      <c r="B196" s="51"/>
      <c r="C196" s="51"/>
      <c r="D196" s="51"/>
      <c r="E196" s="51"/>
      <c r="F196" s="52"/>
      <c r="G196" s="53"/>
      <c r="H196" s="43"/>
      <c r="I196" s="44">
        <f>F194*H196</f>
        <v>0</v>
      </c>
      <c r="J196" s="65"/>
    </row>
    <row r="197" spans="1:10" hidden="1" x14ac:dyDescent="0.2">
      <c r="A197" s="117"/>
      <c r="B197" s="84"/>
      <c r="C197" s="84"/>
      <c r="D197" s="84"/>
      <c r="E197" s="84"/>
      <c r="F197" s="85"/>
      <c r="G197" s="60"/>
      <c r="H197" s="83"/>
      <c r="I197" s="86">
        <f>F194*H197</f>
        <v>0</v>
      </c>
      <c r="J197" s="87">
        <f>ROUND(I197+I196+I195+I194,2)</f>
        <v>0</v>
      </c>
    </row>
    <row r="198" spans="1:10" hidden="1" x14ac:dyDescent="0.2">
      <c r="F198" s="88"/>
      <c r="H198" s="88"/>
      <c r="I198" s="88"/>
      <c r="J198" s="88"/>
    </row>
    <row r="199" spans="1:10" hidden="1" x14ac:dyDescent="0.2">
      <c r="F199" s="88"/>
      <c r="H199" s="88"/>
      <c r="I199" s="88"/>
      <c r="J199" s="88"/>
    </row>
    <row r="200" spans="1:10" hidden="1" x14ac:dyDescent="0.2">
      <c r="F200" s="88"/>
      <c r="H200" s="88"/>
      <c r="J200" s="88"/>
    </row>
    <row r="201" spans="1:10" hidden="1" x14ac:dyDescent="0.2">
      <c r="A201" s="89"/>
      <c r="F201" s="88"/>
      <c r="H201" s="88"/>
      <c r="I201" s="88"/>
      <c r="J201" s="88"/>
    </row>
    <row r="202" spans="1:10" hidden="1" x14ac:dyDescent="0.2">
      <c r="F202" s="88"/>
      <c r="H202" s="88"/>
      <c r="I202" s="88"/>
      <c r="J202" s="88"/>
    </row>
    <row r="203" spans="1:10" hidden="1" x14ac:dyDescent="0.2">
      <c r="F203" s="88"/>
      <c r="H203" s="88"/>
      <c r="I203" s="88"/>
      <c r="J203" s="88"/>
    </row>
    <row r="204" spans="1:10" hidden="1" x14ac:dyDescent="0.2">
      <c r="F204" s="88"/>
      <c r="H204" s="88"/>
      <c r="I204" s="88"/>
      <c r="J204" s="88"/>
    </row>
    <row r="205" spans="1:10" hidden="1" x14ac:dyDescent="0.2">
      <c r="A205" s="89"/>
      <c r="F205" s="88"/>
      <c r="H205" s="88"/>
      <c r="I205" s="88"/>
      <c r="J205" s="88"/>
    </row>
    <row r="206" spans="1:10" hidden="1" x14ac:dyDescent="0.2">
      <c r="F206" s="88"/>
      <c r="H206" s="88"/>
      <c r="I206" s="88"/>
      <c r="J206" s="88"/>
    </row>
    <row r="207" spans="1:10" hidden="1" x14ac:dyDescent="0.2">
      <c r="F207" s="88"/>
      <c r="H207" s="88"/>
      <c r="I207" s="88"/>
      <c r="J207" s="88"/>
    </row>
    <row r="208" spans="1:10" hidden="1" x14ac:dyDescent="0.2">
      <c r="F208" s="88"/>
      <c r="H208" s="88"/>
      <c r="I208" s="88"/>
      <c r="J208" s="88"/>
    </row>
    <row r="209" spans="1:10" hidden="1" x14ac:dyDescent="0.2">
      <c r="A209" s="89"/>
      <c r="F209" s="88"/>
      <c r="H209" s="88"/>
      <c r="I209" s="88"/>
      <c r="J209" s="88"/>
    </row>
    <row r="210" spans="1:10" hidden="1" x14ac:dyDescent="0.2">
      <c r="F210" s="88"/>
      <c r="H210" s="88"/>
      <c r="I210" s="88"/>
      <c r="J210" s="88"/>
    </row>
    <row r="211" spans="1:10" hidden="1" x14ac:dyDescent="0.2">
      <c r="F211" s="88"/>
      <c r="H211" s="88"/>
      <c r="I211" s="88"/>
      <c r="J211" s="88"/>
    </row>
    <row r="212" spans="1:10" hidden="1" x14ac:dyDescent="0.2">
      <c r="F212" s="88"/>
      <c r="H212" s="88"/>
      <c r="I212" s="88"/>
      <c r="J212" s="88"/>
    </row>
    <row r="213" spans="1:10" hidden="1" x14ac:dyDescent="0.2">
      <c r="A213" s="89"/>
      <c r="F213" s="88"/>
      <c r="H213" s="88"/>
      <c r="I213" s="88"/>
      <c r="J213" s="88"/>
    </row>
    <row r="214" spans="1:10" hidden="1" x14ac:dyDescent="0.2">
      <c r="F214" s="88"/>
      <c r="H214" s="88"/>
      <c r="I214" s="88"/>
      <c r="J214" s="88"/>
    </row>
    <row r="215" spans="1:10" hidden="1" x14ac:dyDescent="0.2">
      <c r="F215" s="88"/>
      <c r="H215" s="88"/>
      <c r="I215" s="88"/>
      <c r="J215" s="88"/>
    </row>
    <row r="216" spans="1:10" hidden="1" x14ac:dyDescent="0.2">
      <c r="F216" s="88"/>
      <c r="H216" s="88"/>
      <c r="I216" s="88"/>
      <c r="J216" s="88"/>
    </row>
    <row r="217" spans="1:10" hidden="1" x14ac:dyDescent="0.2">
      <c r="A217" s="89"/>
      <c r="F217" s="88"/>
      <c r="H217" s="88"/>
      <c r="I217" s="88"/>
      <c r="J217" s="88"/>
    </row>
    <row r="218" spans="1:10" hidden="1" x14ac:dyDescent="0.2">
      <c r="F218" s="88"/>
      <c r="H218" s="88"/>
      <c r="I218" s="88"/>
      <c r="J218" s="88"/>
    </row>
    <row r="219" spans="1:10" hidden="1" x14ac:dyDescent="0.2">
      <c r="F219" s="88"/>
      <c r="H219" s="88"/>
      <c r="I219" s="88"/>
      <c r="J219" s="88"/>
    </row>
    <row r="220" spans="1:10" hidden="1" x14ac:dyDescent="0.2">
      <c r="F220" s="88"/>
      <c r="H220" s="88"/>
      <c r="I220" s="88"/>
      <c r="J220" s="88"/>
    </row>
    <row r="221" spans="1:10" hidden="1" x14ac:dyDescent="0.2">
      <c r="A221" s="89"/>
      <c r="F221" s="88"/>
      <c r="H221" s="88"/>
      <c r="I221" s="88"/>
      <c r="J221" s="88"/>
    </row>
    <row r="222" spans="1:10" hidden="1" x14ac:dyDescent="0.2">
      <c r="F222" s="88"/>
      <c r="H222" s="88"/>
      <c r="I222" s="88"/>
      <c r="J222" s="88"/>
    </row>
    <row r="223" spans="1:10" hidden="1" x14ac:dyDescent="0.2">
      <c r="F223" s="88"/>
      <c r="H223" s="88"/>
      <c r="I223" s="88"/>
      <c r="J223" s="88"/>
    </row>
    <row r="224" spans="1:10" hidden="1" x14ac:dyDescent="0.2">
      <c r="F224" s="88"/>
      <c r="H224" s="88"/>
      <c r="I224" s="88"/>
      <c r="J224" s="88"/>
    </row>
    <row r="225" spans="1:10" hidden="1" x14ac:dyDescent="0.2">
      <c r="A225" s="89"/>
      <c r="F225" s="88"/>
      <c r="H225" s="88"/>
      <c r="I225" s="88"/>
      <c r="J225" s="88"/>
    </row>
    <row r="226" spans="1:10" hidden="1" x14ac:dyDescent="0.2">
      <c r="F226" s="88"/>
      <c r="H226" s="88"/>
      <c r="I226" s="88"/>
      <c r="J226" s="88"/>
    </row>
    <row r="227" spans="1:10" hidden="1" x14ac:dyDescent="0.2">
      <c r="F227" s="88"/>
      <c r="H227" s="88"/>
      <c r="I227" s="88"/>
      <c r="J227" s="88"/>
    </row>
    <row r="228" spans="1:10" hidden="1" x14ac:dyDescent="0.2">
      <c r="F228" s="88"/>
      <c r="H228" s="88"/>
      <c r="I228" s="88"/>
      <c r="J228" s="88"/>
    </row>
    <row r="229" spans="1:10" hidden="1" x14ac:dyDescent="0.2">
      <c r="A229" s="89"/>
      <c r="F229" s="88"/>
      <c r="H229" s="88"/>
      <c r="I229" s="88"/>
      <c r="J229" s="88"/>
    </row>
    <row r="230" spans="1:10" hidden="1" x14ac:dyDescent="0.2">
      <c r="F230" s="88"/>
      <c r="H230" s="88"/>
      <c r="I230" s="88"/>
      <c r="J230" s="88"/>
    </row>
    <row r="231" spans="1:10" hidden="1" x14ac:dyDescent="0.2">
      <c r="F231" s="88"/>
      <c r="H231" s="88"/>
      <c r="I231" s="88"/>
      <c r="J231" s="88"/>
    </row>
    <row r="232" spans="1:10" hidden="1" x14ac:dyDescent="0.2">
      <c r="F232" s="88"/>
      <c r="H232" s="88"/>
      <c r="I232" s="88"/>
      <c r="J232" s="88"/>
    </row>
    <row r="233" spans="1:10" hidden="1" x14ac:dyDescent="0.2">
      <c r="A233" s="89"/>
      <c r="F233" s="88"/>
      <c r="H233" s="88"/>
      <c r="I233" s="88"/>
      <c r="J233" s="88"/>
    </row>
    <row r="234" spans="1:10" hidden="1" x14ac:dyDescent="0.2">
      <c r="F234" s="88"/>
      <c r="H234" s="88"/>
      <c r="I234" s="88"/>
      <c r="J234" s="88"/>
    </row>
    <row r="235" spans="1:10" hidden="1" x14ac:dyDescent="0.2">
      <c r="F235" s="88"/>
      <c r="H235" s="88"/>
      <c r="I235" s="88"/>
      <c r="J235" s="88"/>
    </row>
    <row r="236" spans="1:10" hidden="1" x14ac:dyDescent="0.2">
      <c r="F236" s="88"/>
      <c r="H236" s="88"/>
      <c r="I236" s="88"/>
      <c r="J236" s="88"/>
    </row>
    <row r="237" spans="1:10" hidden="1" x14ac:dyDescent="0.2">
      <c r="A237" s="89"/>
      <c r="F237" s="88"/>
      <c r="H237" s="88"/>
      <c r="I237" s="88"/>
      <c r="J237" s="88"/>
    </row>
    <row r="238" spans="1:10" hidden="1" x14ac:dyDescent="0.2">
      <c r="F238" s="88"/>
      <c r="H238" s="88"/>
      <c r="I238" s="88"/>
      <c r="J238" s="88"/>
    </row>
    <row r="239" spans="1:10" hidden="1" x14ac:dyDescent="0.2">
      <c r="F239" s="88"/>
      <c r="H239" s="88"/>
      <c r="I239" s="88"/>
      <c r="J239" s="88"/>
    </row>
    <row r="240" spans="1:10" hidden="1" x14ac:dyDescent="0.2">
      <c r="F240" s="88"/>
      <c r="H240" s="88"/>
      <c r="I240" s="88"/>
      <c r="J240" s="88"/>
    </row>
    <row r="241" spans="1:10" hidden="1" x14ac:dyDescent="0.2">
      <c r="A241" s="89"/>
      <c r="F241" s="88"/>
      <c r="H241" s="88"/>
      <c r="I241" s="88"/>
      <c r="J241" s="88"/>
    </row>
    <row r="242" spans="1:10" hidden="1" x14ac:dyDescent="0.2">
      <c r="F242" s="88"/>
      <c r="H242" s="88"/>
      <c r="I242" s="88"/>
      <c r="J242" s="88"/>
    </row>
    <row r="243" spans="1:10" hidden="1" x14ac:dyDescent="0.2">
      <c r="F243" s="88"/>
      <c r="H243" s="88"/>
      <c r="I243" s="88"/>
      <c r="J243" s="88"/>
    </row>
    <row r="244" spans="1:10" hidden="1" x14ac:dyDescent="0.2">
      <c r="F244" s="88"/>
      <c r="H244" s="88"/>
      <c r="I244" s="88"/>
      <c r="J244" s="88"/>
    </row>
    <row r="245" spans="1:10" hidden="1" x14ac:dyDescent="0.2">
      <c r="A245" s="89"/>
      <c r="F245" s="88"/>
      <c r="H245" s="88"/>
      <c r="I245" s="88"/>
      <c r="J245" s="88"/>
    </row>
    <row r="246" spans="1:10" hidden="1" x14ac:dyDescent="0.2">
      <c r="F246" s="88"/>
      <c r="H246" s="88"/>
      <c r="I246" s="88"/>
      <c r="J246" s="88"/>
    </row>
    <row r="247" spans="1:10" hidden="1" x14ac:dyDescent="0.2">
      <c r="F247" s="88"/>
      <c r="H247" s="88"/>
      <c r="I247" s="88"/>
      <c r="J247" s="88"/>
    </row>
    <row r="248" spans="1:10" hidden="1" x14ac:dyDescent="0.2">
      <c r="F248" s="88"/>
      <c r="H248" s="88"/>
      <c r="I248" s="88"/>
      <c r="J248" s="88"/>
    </row>
    <row r="249" spans="1:10" hidden="1" x14ac:dyDescent="0.2">
      <c r="A249" s="89"/>
      <c r="F249" s="88"/>
      <c r="H249" s="88"/>
      <c r="I249" s="88"/>
      <c r="J249" s="88"/>
    </row>
    <row r="250" spans="1:10" hidden="1" x14ac:dyDescent="0.2">
      <c r="F250" s="88"/>
      <c r="H250" s="88"/>
      <c r="I250" s="88"/>
      <c r="J250" s="88"/>
    </row>
    <row r="251" spans="1:10" hidden="1" x14ac:dyDescent="0.2">
      <c r="F251" s="88"/>
      <c r="H251" s="88"/>
      <c r="I251" s="88"/>
      <c r="J251" s="88"/>
    </row>
    <row r="252" spans="1:10" hidden="1" x14ac:dyDescent="0.2">
      <c r="F252" s="88"/>
      <c r="H252" s="88"/>
      <c r="I252" s="88"/>
      <c r="J252" s="88"/>
    </row>
    <row r="253" spans="1:10" hidden="1" x14ac:dyDescent="0.2">
      <c r="A253" s="89"/>
      <c r="F253" s="88"/>
      <c r="H253" s="88"/>
      <c r="I253" s="88"/>
      <c r="J253" s="88"/>
    </row>
    <row r="254" spans="1:10" hidden="1" x14ac:dyDescent="0.2">
      <c r="F254" s="88"/>
      <c r="H254" s="88"/>
      <c r="I254" s="88"/>
      <c r="J254" s="88"/>
    </row>
    <row r="255" spans="1:10" hidden="1" x14ac:dyDescent="0.2">
      <c r="F255" s="88"/>
      <c r="H255" s="88"/>
      <c r="I255" s="88"/>
      <c r="J255" s="88"/>
    </row>
    <row r="256" spans="1:10" hidden="1" x14ac:dyDescent="0.2">
      <c r="F256" s="88"/>
      <c r="H256" s="88"/>
      <c r="I256" s="88"/>
      <c r="J256" s="88"/>
    </row>
    <row r="257" spans="1:10" hidden="1" x14ac:dyDescent="0.2">
      <c r="A257" s="89"/>
      <c r="F257" s="88"/>
      <c r="H257" s="88"/>
      <c r="I257" s="88"/>
      <c r="J257" s="88"/>
    </row>
    <row r="258" spans="1:10" ht="1.35" hidden="1" customHeight="1" x14ac:dyDescent="0.2">
      <c r="F258" s="88"/>
      <c r="H258" s="88"/>
      <c r="I258" s="88"/>
      <c r="J258" s="88"/>
    </row>
    <row r="259" spans="1:10" hidden="1" x14ac:dyDescent="0.2">
      <c r="F259" s="88"/>
      <c r="H259" s="88"/>
      <c r="I259" s="88"/>
      <c r="J259" s="88"/>
    </row>
    <row r="260" spans="1:10" hidden="1" x14ac:dyDescent="0.2">
      <c r="F260" s="88"/>
      <c r="H260" s="88"/>
      <c r="I260" s="88"/>
      <c r="J260" s="88"/>
    </row>
    <row r="261" spans="1:10" hidden="1" x14ac:dyDescent="0.2">
      <c r="F261" s="88"/>
      <c r="H261" s="88"/>
      <c r="I261" s="88"/>
      <c r="J261" s="88"/>
    </row>
    <row r="262" spans="1:10" hidden="1" x14ac:dyDescent="0.2">
      <c r="F262" s="88"/>
      <c r="H262" s="88"/>
      <c r="I262" s="88"/>
      <c r="J262" s="88"/>
    </row>
    <row r="263" spans="1:10" hidden="1" x14ac:dyDescent="0.2">
      <c r="F263" s="88"/>
      <c r="H263" s="88"/>
      <c r="I263" s="88"/>
      <c r="J263" s="88"/>
    </row>
    <row r="264" spans="1:10" hidden="1" x14ac:dyDescent="0.2">
      <c r="A264" s="89"/>
      <c r="F264" s="88"/>
      <c r="H264" s="88"/>
      <c r="I264" s="88"/>
      <c r="J264" s="88"/>
    </row>
    <row r="265" spans="1:10" hidden="1" x14ac:dyDescent="0.2">
      <c r="F265" s="88"/>
      <c r="H265" s="88"/>
      <c r="I265" s="88"/>
      <c r="J265" s="88"/>
    </row>
    <row r="266" spans="1:10" hidden="1" x14ac:dyDescent="0.2">
      <c r="F266" s="88"/>
      <c r="H266" s="88"/>
      <c r="I266" s="88"/>
      <c r="J266" s="88"/>
    </row>
    <row r="267" spans="1:10" hidden="1" x14ac:dyDescent="0.2">
      <c r="F267" s="88"/>
      <c r="H267" s="88"/>
      <c r="I267" s="88"/>
      <c r="J267" s="88"/>
    </row>
    <row r="268" spans="1:10" hidden="1" x14ac:dyDescent="0.2">
      <c r="A268" s="89"/>
      <c r="F268" s="88"/>
      <c r="H268" s="88"/>
      <c r="I268" s="88"/>
      <c r="J268" s="88"/>
    </row>
    <row r="269" spans="1:10" hidden="1" x14ac:dyDescent="0.2">
      <c r="F269" s="88"/>
      <c r="H269" s="88"/>
      <c r="I269" s="88"/>
      <c r="J269" s="88"/>
    </row>
    <row r="270" spans="1:10" hidden="1" x14ac:dyDescent="0.2">
      <c r="F270" s="88"/>
      <c r="H270" s="88"/>
      <c r="I270" s="88"/>
      <c r="J270" s="88"/>
    </row>
    <row r="271" spans="1:10" hidden="1" x14ac:dyDescent="0.2">
      <c r="F271" s="88"/>
      <c r="H271" s="88"/>
      <c r="I271" s="88"/>
      <c r="J271" s="88"/>
    </row>
    <row r="272" spans="1:10" hidden="1" x14ac:dyDescent="0.2">
      <c r="A272" s="89"/>
      <c r="F272" s="88"/>
      <c r="H272" s="88"/>
      <c r="I272" s="88"/>
      <c r="J272" s="88"/>
    </row>
    <row r="273" spans="1:10" hidden="1" x14ac:dyDescent="0.2">
      <c r="F273" s="88"/>
      <c r="H273" s="88"/>
      <c r="I273" s="88"/>
      <c r="J273" s="88"/>
    </row>
    <row r="274" spans="1:10" hidden="1" x14ac:dyDescent="0.2">
      <c r="F274" s="88"/>
      <c r="H274" s="88"/>
      <c r="I274" s="88"/>
      <c r="J274" s="88"/>
    </row>
    <row r="275" spans="1:10" hidden="1" x14ac:dyDescent="0.2">
      <c r="F275" s="88"/>
      <c r="H275" s="88"/>
      <c r="I275" s="88"/>
      <c r="J275" s="88"/>
    </row>
    <row r="276" spans="1:10" hidden="1" x14ac:dyDescent="0.2">
      <c r="A276" s="89"/>
      <c r="F276" s="88"/>
      <c r="H276" s="88"/>
      <c r="I276" s="88"/>
      <c r="J276" s="88"/>
    </row>
    <row r="277" spans="1:10" hidden="1" x14ac:dyDescent="0.2">
      <c r="F277" s="88"/>
      <c r="H277" s="88"/>
      <c r="I277" s="88"/>
      <c r="J277" s="88"/>
    </row>
    <row r="278" spans="1:10" hidden="1" x14ac:dyDescent="0.2">
      <c r="F278" s="88"/>
      <c r="H278" s="88"/>
      <c r="I278" s="88"/>
      <c r="J278" s="88"/>
    </row>
    <row r="279" spans="1:10" hidden="1" x14ac:dyDescent="0.2">
      <c r="F279" s="88"/>
      <c r="H279" s="88"/>
      <c r="I279" s="88"/>
      <c r="J279" s="88"/>
    </row>
    <row r="280" spans="1:10" hidden="1" x14ac:dyDescent="0.2">
      <c r="A280" s="89"/>
      <c r="F280" s="88"/>
      <c r="H280" s="88"/>
      <c r="I280" s="88"/>
      <c r="J280" s="88"/>
    </row>
    <row r="281" spans="1:10" hidden="1" x14ac:dyDescent="0.2">
      <c r="F281" s="88"/>
      <c r="H281" s="88"/>
      <c r="I281" s="88"/>
      <c r="J281" s="88"/>
    </row>
    <row r="282" spans="1:10" hidden="1" x14ac:dyDescent="0.2">
      <c r="F282" s="88"/>
      <c r="H282" s="88"/>
      <c r="I282" s="88"/>
      <c r="J282" s="88"/>
    </row>
    <row r="283" spans="1:10" hidden="1" x14ac:dyDescent="0.2">
      <c r="F283" s="88"/>
      <c r="H283" s="88"/>
      <c r="I283" s="88"/>
      <c r="J283" s="88"/>
    </row>
    <row r="284" spans="1:10" hidden="1" x14ac:dyDescent="0.2">
      <c r="F284" s="88"/>
      <c r="H284" s="88"/>
      <c r="I284" s="88"/>
      <c r="J284" s="88"/>
    </row>
    <row r="285" spans="1:10" hidden="1" x14ac:dyDescent="0.2">
      <c r="A285" s="90"/>
      <c r="B285" s="90"/>
      <c r="C285" s="90"/>
      <c r="D285" s="90"/>
      <c r="E285" s="90"/>
      <c r="F285" s="91"/>
      <c r="G285" s="90"/>
      <c r="H285" s="91"/>
      <c r="I285" s="91"/>
      <c r="J285" s="91"/>
    </row>
    <row r="286" spans="1:10" x14ac:dyDescent="0.2">
      <c r="A286" s="92" t="s">
        <v>40</v>
      </c>
      <c r="B286" s="93" t="s">
        <v>41</v>
      </c>
      <c r="C286" s="6"/>
      <c r="D286" s="6"/>
      <c r="E286" s="6"/>
      <c r="F286" s="6"/>
      <c r="G286" s="20"/>
      <c r="H286" s="94"/>
      <c r="I286" s="95"/>
      <c r="J286" s="82"/>
    </row>
    <row r="287" spans="1:10" x14ac:dyDescent="0.2">
      <c r="A287" s="96"/>
      <c r="B287" s="97"/>
      <c r="F287" s="4"/>
      <c r="G287" s="4"/>
      <c r="H287" s="249" t="s">
        <v>7</v>
      </c>
      <c r="I287" s="250">
        <f>I170+I166+I162+I158+I154+I150+I146+I142+I138+I133+I129+I125+I121+I116+I112+I108+I104+I100+I96+I91+I87+I83+I79+I75+I71+I62+I58+I54+I50+I45+I41+I37+I33+I29+I25+I21+I17+I174</f>
        <v>0</v>
      </c>
      <c r="J287" s="251"/>
    </row>
    <row r="288" spans="1:10" x14ac:dyDescent="0.2">
      <c r="A288" s="96"/>
      <c r="B288" s="12"/>
      <c r="F288" s="4"/>
      <c r="G288" s="252"/>
      <c r="H288" s="253" t="s">
        <v>11</v>
      </c>
      <c r="I288" s="250">
        <f t="shared" ref="I288:I290" si="1">I171+I167+I163+I159+I155+I151+I147+I143+I139+I134+I130+I126+I122+I117+I113+I109+I105+I101+I97+I92+I88+I84+I80+I76+I72+I63+I59+I55+I51+I46+I42+I38+I34+I30+I26+I22+I18</f>
        <v>0</v>
      </c>
      <c r="J288" s="254"/>
    </row>
    <row r="289" spans="1:10" x14ac:dyDescent="0.2">
      <c r="A289" s="96"/>
      <c r="B289" s="12"/>
      <c r="F289" s="4"/>
      <c r="G289" s="252"/>
      <c r="H289" s="253" t="s">
        <v>12</v>
      </c>
      <c r="I289" s="250">
        <f t="shared" si="1"/>
        <v>0</v>
      </c>
      <c r="J289" s="254"/>
    </row>
    <row r="290" spans="1:10" x14ac:dyDescent="0.2">
      <c r="A290" s="96"/>
      <c r="B290" s="12"/>
      <c r="F290" s="4"/>
      <c r="G290" s="252"/>
      <c r="H290" s="253" t="s">
        <v>13</v>
      </c>
      <c r="I290" s="250">
        <f t="shared" si="1"/>
        <v>0</v>
      </c>
      <c r="J290" s="254"/>
    </row>
    <row r="291" spans="1:10" x14ac:dyDescent="0.2">
      <c r="A291" s="98"/>
      <c r="B291" s="99"/>
      <c r="C291" s="99"/>
      <c r="D291" s="99"/>
      <c r="E291" s="99"/>
      <c r="F291" s="255"/>
      <c r="G291" s="256"/>
      <c r="H291" s="257" t="s">
        <v>14</v>
      </c>
      <c r="I291" s="258">
        <f>I287+I288+I289+I290</f>
        <v>0</v>
      </c>
      <c r="J291" s="259">
        <f>J173+J169+J165+J161+J157+J153+J149+J145+J141+J136+J132+J128+J124+J119+J115+J111+J107+J103+J99+J94+J90+J86+J82+J78+J71+J62+J61+J57+J53+J48+J44+J40+J36+J32+J28+J24+J20+J177</f>
        <v>0</v>
      </c>
    </row>
    <row r="292" spans="1:10" x14ac:dyDescent="0.2">
      <c r="A292" s="101" t="s">
        <v>42</v>
      </c>
      <c r="B292" s="11" t="s">
        <v>43</v>
      </c>
      <c r="C292" s="11"/>
      <c r="D292" s="11"/>
      <c r="E292" s="11"/>
      <c r="F292" s="260"/>
      <c r="G292" s="260"/>
      <c r="H292" s="260"/>
      <c r="I292" s="261"/>
      <c r="J292" s="262"/>
    </row>
    <row r="293" spans="1:10" x14ac:dyDescent="0.2">
      <c r="A293" s="96"/>
      <c r="B293" s="102" t="s">
        <v>44</v>
      </c>
      <c r="C293" s="103"/>
      <c r="D293" s="103"/>
      <c r="E293" s="103"/>
      <c r="F293" s="209">
        <f>I288</f>
        <v>0</v>
      </c>
      <c r="G293" s="243" t="s">
        <v>45</v>
      </c>
      <c r="H293" s="263">
        <v>2.2499999999999999E-2</v>
      </c>
      <c r="I293" s="264">
        <f>F293*H293</f>
        <v>0</v>
      </c>
      <c r="J293" s="265"/>
    </row>
    <row r="294" spans="1:10" x14ac:dyDescent="0.2">
      <c r="A294" s="96"/>
      <c r="B294" s="104" t="s">
        <v>46</v>
      </c>
      <c r="C294" s="90"/>
      <c r="D294" s="90"/>
      <c r="E294" s="90"/>
      <c r="F294" s="266"/>
      <c r="G294" s="247"/>
      <c r="H294" s="267"/>
      <c r="I294" s="268"/>
      <c r="J294" s="269"/>
    </row>
    <row r="295" spans="1:10" x14ac:dyDescent="0.2">
      <c r="A295" s="105"/>
      <c r="B295" s="99"/>
      <c r="C295" s="99"/>
      <c r="D295" s="99"/>
      <c r="E295" s="99"/>
      <c r="F295" s="270"/>
      <c r="G295" s="271"/>
      <c r="H295" s="272" t="s">
        <v>14</v>
      </c>
      <c r="I295" s="219">
        <f>ROUND(I293, 2)</f>
        <v>0</v>
      </c>
      <c r="J295" s="273">
        <f>ROUND(I295+J291,2)</f>
        <v>0</v>
      </c>
    </row>
    <row r="296" spans="1:10" x14ac:dyDescent="0.2">
      <c r="A296" s="106" t="s">
        <v>47</v>
      </c>
      <c r="B296" s="97" t="s">
        <v>48</v>
      </c>
      <c r="C296" s="11"/>
      <c r="D296" s="11"/>
      <c r="E296" s="11"/>
      <c r="F296" s="4"/>
      <c r="G296" s="4"/>
      <c r="H296" s="274"/>
      <c r="I296" s="275"/>
      <c r="J296" s="244"/>
    </row>
    <row r="297" spans="1:10" x14ac:dyDescent="0.2">
      <c r="A297" s="102"/>
      <c r="B297" s="7"/>
      <c r="C297" s="103"/>
      <c r="D297" s="103"/>
      <c r="E297" s="103"/>
      <c r="F297" s="276"/>
      <c r="G297" s="277"/>
      <c r="H297" s="278" t="s">
        <v>7</v>
      </c>
      <c r="I297" s="279">
        <f>I287</f>
        <v>0</v>
      </c>
      <c r="J297" s="280"/>
    </row>
    <row r="298" spans="1:10" x14ac:dyDescent="0.2">
      <c r="A298" s="96"/>
      <c r="B298" s="12"/>
      <c r="F298" s="4"/>
      <c r="G298" s="252"/>
      <c r="H298" s="253" t="s">
        <v>11</v>
      </c>
      <c r="I298" s="279">
        <f>I295+I288</f>
        <v>0</v>
      </c>
      <c r="J298" s="273"/>
    </row>
    <row r="299" spans="1:10" x14ac:dyDescent="0.2">
      <c r="A299" s="96"/>
      <c r="B299" s="12"/>
      <c r="F299" s="4"/>
      <c r="G299" s="252"/>
      <c r="H299" s="298" t="s">
        <v>12</v>
      </c>
      <c r="I299" s="279">
        <f>I172</f>
        <v>0</v>
      </c>
      <c r="J299" s="273"/>
    </row>
    <row r="300" spans="1:10" x14ac:dyDescent="0.2">
      <c r="A300" s="96"/>
      <c r="B300" s="107"/>
      <c r="C300" s="108"/>
      <c r="D300" s="108"/>
      <c r="E300" s="108"/>
      <c r="F300" s="281"/>
      <c r="G300" s="281"/>
      <c r="H300" s="287" t="s">
        <v>13</v>
      </c>
      <c r="I300" s="297">
        <f>I173+I169+I165+I161+I157+I153+I149+I145+I141+I136+I132+I128+I124+I119+I115+I111+I107+I103+I99+I94+I90+I86+I82+I78+I74+I65+I61+I57+I53+I48+I44+I40+I36+I32+I28+I24+I20</f>
        <v>0</v>
      </c>
      <c r="J300" s="273"/>
    </row>
    <row r="301" spans="1:10" x14ac:dyDescent="0.2">
      <c r="A301" s="101"/>
      <c r="B301" s="100"/>
      <c r="C301" s="90"/>
      <c r="D301" s="90"/>
      <c r="E301" s="90"/>
      <c r="F301" s="282"/>
      <c r="G301" s="282"/>
      <c r="H301" s="299" t="s">
        <v>14</v>
      </c>
      <c r="I301" s="283">
        <f>ROUND(I300+I299+I298+I297,2)</f>
        <v>0</v>
      </c>
      <c r="J301" s="284"/>
    </row>
    <row r="302" spans="1:10" hidden="1" x14ac:dyDescent="0.2">
      <c r="A302" s="101"/>
      <c r="F302" s="4"/>
      <c r="G302" s="4"/>
      <c r="H302" s="4"/>
      <c r="I302" s="285"/>
      <c r="J302" s="248"/>
    </row>
    <row r="303" spans="1:10" x14ac:dyDescent="0.2">
      <c r="A303" s="101"/>
      <c r="B303" s="6" t="s">
        <v>49</v>
      </c>
      <c r="C303" s="6"/>
      <c r="D303" s="6"/>
      <c r="E303" s="6"/>
      <c r="F303" s="286">
        <f>I301</f>
        <v>0</v>
      </c>
      <c r="G303" s="287" t="s">
        <v>45</v>
      </c>
      <c r="H303" s="288">
        <v>0</v>
      </c>
      <c r="I303" s="279">
        <f>ROUND(F303*H303,2)</f>
        <v>0</v>
      </c>
      <c r="J303" s="289"/>
    </row>
    <row r="304" spans="1:10" x14ac:dyDescent="0.2">
      <c r="A304" s="101"/>
      <c r="B304" s="100" t="s">
        <v>50</v>
      </c>
      <c r="C304" s="100"/>
      <c r="D304" s="100"/>
      <c r="E304" s="100"/>
      <c r="F304" s="290">
        <f>I301+I303</f>
        <v>0</v>
      </c>
      <c r="G304" s="287" t="s">
        <v>45</v>
      </c>
      <c r="H304" s="291">
        <v>0</v>
      </c>
      <c r="I304" s="292">
        <f>ROUND(F304*H304,2)</f>
        <v>0</v>
      </c>
      <c r="J304" s="284"/>
    </row>
    <row r="305" spans="1:10" ht="12" x14ac:dyDescent="0.25">
      <c r="A305" s="101"/>
      <c r="B305" s="19" t="s">
        <v>51</v>
      </c>
      <c r="C305" s="20"/>
      <c r="D305" s="20"/>
      <c r="E305" s="20"/>
      <c r="F305" s="287"/>
      <c r="G305" s="287"/>
      <c r="H305" s="287"/>
      <c r="I305" s="293">
        <f>ROUND(I301+I304+I303,2)</f>
        <v>0</v>
      </c>
      <c r="J305" s="294">
        <f>ROUND(J295+I303+I304,2)</f>
        <v>0</v>
      </c>
    </row>
    <row r="306" spans="1:10" hidden="1" x14ac:dyDescent="0.2">
      <c r="A306" s="101"/>
      <c r="F306" s="101"/>
      <c r="G306" s="101"/>
      <c r="H306" s="101"/>
      <c r="I306" s="295"/>
      <c r="J306" s="295"/>
    </row>
    <row r="307" spans="1:10" hidden="1" x14ac:dyDescent="0.2">
      <c r="A307" s="101"/>
      <c r="F307" s="101"/>
      <c r="G307" s="101"/>
      <c r="H307" s="101"/>
      <c r="I307" s="295"/>
      <c r="J307" s="295"/>
    </row>
    <row r="308" spans="1:10" hidden="1" x14ac:dyDescent="0.2">
      <c r="A308" s="101"/>
      <c r="F308" s="101"/>
      <c r="G308" s="101"/>
      <c r="H308" s="101"/>
      <c r="I308" s="295"/>
      <c r="J308" s="295"/>
    </row>
    <row r="309" spans="1:10" hidden="1" x14ac:dyDescent="0.2">
      <c r="A309" s="101"/>
      <c r="F309" s="78"/>
      <c r="G309" s="78"/>
      <c r="H309" s="78"/>
      <c r="I309" s="78"/>
      <c r="J309" s="78"/>
    </row>
    <row r="310" spans="1:10" hidden="1" x14ac:dyDescent="0.2">
      <c r="A310" s="101"/>
      <c r="F310" s="78"/>
      <c r="G310" s="78"/>
      <c r="H310" s="78"/>
      <c r="I310" s="78"/>
      <c r="J310" s="78"/>
    </row>
    <row r="311" spans="1:10" x14ac:dyDescent="0.2">
      <c r="A311" s="101"/>
      <c r="B311" s="19" t="s">
        <v>52</v>
      </c>
      <c r="C311" s="20"/>
      <c r="D311" s="20"/>
      <c r="E311" s="20"/>
      <c r="F311" s="296">
        <f>J305</f>
        <v>0</v>
      </c>
      <c r="G311" s="287" t="s">
        <v>45</v>
      </c>
      <c r="H311" s="296">
        <v>0</v>
      </c>
      <c r="I311" s="296">
        <f>ROUND(F311*H311,2)</f>
        <v>0</v>
      </c>
      <c r="J311" s="296"/>
    </row>
    <row r="312" spans="1:10" hidden="1" x14ac:dyDescent="0.2">
      <c r="A312" s="101"/>
      <c r="F312" s="296"/>
      <c r="G312" s="287"/>
      <c r="H312" s="287"/>
      <c r="I312" s="296"/>
      <c r="J312" s="296"/>
    </row>
    <row r="313" spans="1:10" ht="12" x14ac:dyDescent="0.25">
      <c r="A313" s="101"/>
      <c r="B313" s="19" t="s">
        <v>53</v>
      </c>
      <c r="C313" s="20"/>
      <c r="D313" s="20"/>
      <c r="E313" s="20"/>
      <c r="F313" s="296">
        <f>J305</f>
        <v>0</v>
      </c>
      <c r="G313" s="296" t="s">
        <v>54</v>
      </c>
      <c r="H313" s="296">
        <f>I311</f>
        <v>0</v>
      </c>
      <c r="I313" s="293">
        <f>ROUND(I311+J305,2)</f>
        <v>0</v>
      </c>
      <c r="J313" s="296"/>
    </row>
    <row r="314" spans="1:10" hidden="1" x14ac:dyDescent="0.2">
      <c r="A314" s="101"/>
      <c r="F314" s="296"/>
      <c r="G314" s="296"/>
      <c r="H314" s="296"/>
      <c r="I314" s="294"/>
      <c r="J314" s="296"/>
    </row>
    <row r="315" spans="1:10" x14ac:dyDescent="0.2">
      <c r="A315" s="101"/>
      <c r="B315" s="19" t="s">
        <v>55</v>
      </c>
      <c r="C315" s="20"/>
      <c r="D315" s="20"/>
      <c r="E315" s="20"/>
      <c r="F315" s="296">
        <f>I313</f>
        <v>0</v>
      </c>
      <c r="G315" s="287" t="s">
        <v>45</v>
      </c>
      <c r="H315" s="287">
        <v>0.19</v>
      </c>
      <c r="I315" s="294">
        <f>ROUND(F315*H315,2)</f>
        <v>0</v>
      </c>
      <c r="J315" s="296"/>
    </row>
    <row r="316" spans="1:10" x14ac:dyDescent="0.2">
      <c r="A316" s="101"/>
      <c r="B316" s="19" t="s">
        <v>56</v>
      </c>
      <c r="C316" s="20"/>
      <c r="D316" s="20"/>
      <c r="E316" s="20"/>
      <c r="F316" s="296"/>
      <c r="G316" s="287"/>
      <c r="H316" s="287"/>
      <c r="I316" s="294">
        <f>I313+I315</f>
        <v>0</v>
      </c>
      <c r="J316" s="287"/>
    </row>
    <row r="317" spans="1:10" x14ac:dyDescent="0.2">
      <c r="F317" s="88"/>
      <c r="I317" s="88"/>
    </row>
    <row r="319" spans="1:10" ht="12.6" hidden="1" customHeight="1" x14ac:dyDescent="0.2">
      <c r="B319" s="112"/>
      <c r="C319" s="112"/>
      <c r="D319" s="109"/>
      <c r="E319" s="113"/>
      <c r="F319" s="113"/>
      <c r="G319" s="113"/>
      <c r="H319" s="113"/>
    </row>
    <row r="320" spans="1:10" ht="12.6" hidden="1" customHeight="1" x14ac:dyDescent="0.2">
      <c r="B320" s="111"/>
      <c r="C320" s="111"/>
      <c r="D320" s="109"/>
      <c r="E320" s="109"/>
      <c r="F320" s="109" t="s">
        <v>57</v>
      </c>
      <c r="G320" s="109"/>
      <c r="H320" s="110"/>
    </row>
    <row r="321" spans="2:9" ht="12.6" hidden="1" customHeight="1" x14ac:dyDescent="0.2">
      <c r="B321" s="112"/>
      <c r="C321" s="112"/>
      <c r="D321" s="112"/>
      <c r="E321" s="109"/>
      <c r="F321" s="109"/>
      <c r="G321" s="109"/>
      <c r="H321" s="110"/>
    </row>
    <row r="322" spans="2:9" ht="12.6" hidden="1" customHeight="1" x14ac:dyDescent="0.2">
      <c r="B322" s="112"/>
      <c r="C322" s="112"/>
      <c r="D322" s="112"/>
      <c r="E322" s="112" t="s">
        <v>58</v>
      </c>
      <c r="F322" s="112"/>
      <c r="G322" s="112"/>
      <c r="H322" s="110"/>
    </row>
    <row r="323" spans="2:9" hidden="1" x14ac:dyDescent="0.2">
      <c r="B323" s="111"/>
      <c r="C323" s="111"/>
      <c r="D323" s="109"/>
      <c r="E323" s="113"/>
      <c r="F323" s="113"/>
      <c r="G323" s="113"/>
      <c r="H323" s="113"/>
    </row>
    <row r="324" spans="2:9" hidden="1" x14ac:dyDescent="0.2">
      <c r="B324" s="111"/>
      <c r="C324" s="111"/>
      <c r="D324" s="109"/>
      <c r="E324" s="109"/>
      <c r="F324" s="109"/>
      <c r="G324" s="109"/>
      <c r="H324" s="110"/>
    </row>
    <row r="325" spans="2:9" x14ac:dyDescent="0.2">
      <c r="B325" s="112"/>
      <c r="C325" s="112"/>
      <c r="D325" s="112"/>
      <c r="E325" s="109"/>
      <c r="F325" s="109"/>
      <c r="G325" s="109"/>
      <c r="H325" s="110"/>
    </row>
    <row r="326" spans="2:9" hidden="1" x14ac:dyDescent="0.2">
      <c r="B326" s="111"/>
      <c r="C326" s="111"/>
      <c r="D326" s="109"/>
      <c r="E326" s="109"/>
      <c r="F326" s="109"/>
      <c r="G326" s="109"/>
      <c r="H326" s="110"/>
    </row>
    <row r="327" spans="2:9" x14ac:dyDescent="0.2">
      <c r="B327" s="112"/>
      <c r="C327" s="112"/>
      <c r="D327" s="112"/>
      <c r="E327" s="109"/>
      <c r="H327" s="3" t="s">
        <v>59</v>
      </c>
    </row>
    <row r="328" spans="2:9" x14ac:dyDescent="0.2">
      <c r="B328" s="111"/>
      <c r="C328" s="111"/>
      <c r="D328" s="109"/>
      <c r="E328" s="109"/>
      <c r="F328" s="113" t="s">
        <v>60</v>
      </c>
      <c r="G328" s="113"/>
      <c r="H328" s="113"/>
      <c r="I328" s="113"/>
    </row>
    <row r="329" spans="2:9" x14ac:dyDescent="0.2">
      <c r="B329" s="112"/>
      <c r="C329" s="112"/>
      <c r="D329" s="112"/>
      <c r="E329" s="109"/>
      <c r="F329" s="113" t="s">
        <v>61</v>
      </c>
      <c r="G329" s="113"/>
      <c r="H329" s="113"/>
      <c r="I329" s="113"/>
    </row>
    <row r="330" spans="2:9" x14ac:dyDescent="0.2">
      <c r="F330" s="109"/>
      <c r="G330" s="109"/>
      <c r="H330" s="110"/>
      <c r="I330" s="110"/>
    </row>
    <row r="331" spans="2:9" x14ac:dyDescent="0.2">
      <c r="F331" s="112"/>
      <c r="G331" s="114"/>
      <c r="H331" s="114"/>
      <c r="I331" s="110"/>
    </row>
  </sheetData>
  <mergeCells count="158">
    <mergeCell ref="A2:D2"/>
    <mergeCell ref="A4:D4"/>
    <mergeCell ref="A5:B5"/>
    <mergeCell ref="A6:J6"/>
    <mergeCell ref="A7:J7"/>
    <mergeCell ref="A10:A14"/>
    <mergeCell ref="B25:E28"/>
    <mergeCell ref="F25:F28"/>
    <mergeCell ref="G25:G28"/>
    <mergeCell ref="B29:E32"/>
    <mergeCell ref="F29:F32"/>
    <mergeCell ref="G29:G32"/>
    <mergeCell ref="A16:J16"/>
    <mergeCell ref="B17:E20"/>
    <mergeCell ref="F17:F20"/>
    <mergeCell ref="G17:G20"/>
    <mergeCell ref="B21:E24"/>
    <mergeCell ref="F21:F24"/>
    <mergeCell ref="G21:G24"/>
    <mergeCell ref="B41:E44"/>
    <mergeCell ref="F41:F44"/>
    <mergeCell ref="G41:G44"/>
    <mergeCell ref="B45:E48"/>
    <mergeCell ref="F45:F48"/>
    <mergeCell ref="G45:G48"/>
    <mergeCell ref="B33:E36"/>
    <mergeCell ref="F33:F36"/>
    <mergeCell ref="G33:G36"/>
    <mergeCell ref="B37:E40"/>
    <mergeCell ref="F37:F40"/>
    <mergeCell ref="G37:G40"/>
    <mergeCell ref="A62:A65"/>
    <mergeCell ref="B62:E65"/>
    <mergeCell ref="F62:F65"/>
    <mergeCell ref="G62:G65"/>
    <mergeCell ref="A49:J49"/>
    <mergeCell ref="B50:E53"/>
    <mergeCell ref="F50:F53"/>
    <mergeCell ref="G50:G53"/>
    <mergeCell ref="B54:E57"/>
    <mergeCell ref="F54:F57"/>
    <mergeCell ref="G54:G57"/>
    <mergeCell ref="J62:J65"/>
    <mergeCell ref="B71:E74"/>
    <mergeCell ref="F71:F74"/>
    <mergeCell ref="G71:G74"/>
    <mergeCell ref="J71:J74"/>
    <mergeCell ref="B75:E78"/>
    <mergeCell ref="F75:F78"/>
    <mergeCell ref="G75:G78"/>
    <mergeCell ref="B58:E61"/>
    <mergeCell ref="F58:F61"/>
    <mergeCell ref="G58:G61"/>
    <mergeCell ref="B87:E90"/>
    <mergeCell ref="F87:F90"/>
    <mergeCell ref="B91:E94"/>
    <mergeCell ref="F91:F94"/>
    <mergeCell ref="G91:G94"/>
    <mergeCell ref="A95:J95"/>
    <mergeCell ref="B79:E82"/>
    <mergeCell ref="F79:F82"/>
    <mergeCell ref="G79:G82"/>
    <mergeCell ref="B83:E86"/>
    <mergeCell ref="F83:F86"/>
    <mergeCell ref="G83:G86"/>
    <mergeCell ref="A104:A107"/>
    <mergeCell ref="B104:E107"/>
    <mergeCell ref="F104:F107"/>
    <mergeCell ref="G104:G107"/>
    <mergeCell ref="B108:E111"/>
    <mergeCell ref="F108:F111"/>
    <mergeCell ref="G108:G111"/>
    <mergeCell ref="B96:E99"/>
    <mergeCell ref="F96:F99"/>
    <mergeCell ref="G96:G99"/>
    <mergeCell ref="B100:E103"/>
    <mergeCell ref="F100:F103"/>
    <mergeCell ref="G100:G103"/>
    <mergeCell ref="A120:J120"/>
    <mergeCell ref="B121:E124"/>
    <mergeCell ref="F121:F124"/>
    <mergeCell ref="G121:G124"/>
    <mergeCell ref="B125:E128"/>
    <mergeCell ref="F125:F128"/>
    <mergeCell ref="G125:G128"/>
    <mergeCell ref="B112:E115"/>
    <mergeCell ref="F112:F115"/>
    <mergeCell ref="G112:G115"/>
    <mergeCell ref="B116:E119"/>
    <mergeCell ref="F116:F119"/>
    <mergeCell ref="G116:G119"/>
    <mergeCell ref="A138:A141"/>
    <mergeCell ref="B138:E141"/>
    <mergeCell ref="F138:F141"/>
    <mergeCell ref="G138:G141"/>
    <mergeCell ref="A142:A145"/>
    <mergeCell ref="B142:E145"/>
    <mergeCell ref="F142:F145"/>
    <mergeCell ref="G142:G145"/>
    <mergeCell ref="B129:E132"/>
    <mergeCell ref="F129:F132"/>
    <mergeCell ref="G129:G132"/>
    <mergeCell ref="B133:E136"/>
    <mergeCell ref="F133:F136"/>
    <mergeCell ref="G133:G136"/>
    <mergeCell ref="A154:A157"/>
    <mergeCell ref="B154:E157"/>
    <mergeCell ref="F154:F157"/>
    <mergeCell ref="G154:G157"/>
    <mergeCell ref="A158:A161"/>
    <mergeCell ref="B158:E161"/>
    <mergeCell ref="F158:F161"/>
    <mergeCell ref="G158:G161"/>
    <mergeCell ref="A146:A149"/>
    <mergeCell ref="B146:E149"/>
    <mergeCell ref="F146:F149"/>
    <mergeCell ref="G146:G149"/>
    <mergeCell ref="A150:A153"/>
    <mergeCell ref="B150:E153"/>
    <mergeCell ref="F150:F153"/>
    <mergeCell ref="G150:G153"/>
    <mergeCell ref="A170:A173"/>
    <mergeCell ref="B170:E173"/>
    <mergeCell ref="F170:F173"/>
    <mergeCell ref="G170:G173"/>
    <mergeCell ref="A174:A177"/>
    <mergeCell ref="B174:E177"/>
    <mergeCell ref="F174:F177"/>
    <mergeCell ref="G174:G177"/>
    <mergeCell ref="A162:A165"/>
    <mergeCell ref="B162:E165"/>
    <mergeCell ref="F162:F165"/>
    <mergeCell ref="G162:G165"/>
    <mergeCell ref="A166:A169"/>
    <mergeCell ref="B166:E169"/>
    <mergeCell ref="F166:F169"/>
    <mergeCell ref="G166:G169"/>
    <mergeCell ref="G293:G294"/>
    <mergeCell ref="H293:H294"/>
    <mergeCell ref="I293:I294"/>
    <mergeCell ref="B319:C319"/>
    <mergeCell ref="E319:H319"/>
    <mergeCell ref="B321:D321"/>
    <mergeCell ref="A178:A181"/>
    <mergeCell ref="A182:A185"/>
    <mergeCell ref="A186:A189"/>
    <mergeCell ref="A190:A193"/>
    <mergeCell ref="A194:A197"/>
    <mergeCell ref="F293:F294"/>
    <mergeCell ref="B329:D329"/>
    <mergeCell ref="F329:I329"/>
    <mergeCell ref="F331:H331"/>
    <mergeCell ref="B322:D322"/>
    <mergeCell ref="E322:G322"/>
    <mergeCell ref="E323:H323"/>
    <mergeCell ref="B325:D325"/>
    <mergeCell ref="B327:D327"/>
    <mergeCell ref="F328:I3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Ante Hoghilag nr 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 Tamas</dc:creator>
  <cp:lastModifiedBy>Viviana Savu</cp:lastModifiedBy>
  <cp:lastPrinted>2024-05-14T11:14:24Z</cp:lastPrinted>
  <dcterms:created xsi:type="dcterms:W3CDTF">2024-05-13T08:58:30Z</dcterms:created>
  <dcterms:modified xsi:type="dcterms:W3CDTF">2024-05-14T11:15:51Z</dcterms:modified>
</cp:coreProperties>
</file>